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https://strategicleisure.sharepoint.com/sites/MansfieldDistrictCouncil/Shared Documents/BFS/Draft Appendices/"/>
    </mc:Choice>
  </mc:AlternateContent>
  <xr:revisionPtr revIDLastSave="50" documentId="11_E4BF632169F0417497EA6E2DA2439B42D97AAC3E" xr6:coauthVersionLast="47" xr6:coauthVersionMax="47" xr10:uidLastSave="{AF67FA24-DBF4-45FB-9C5F-CDA1128577E7}"/>
  <bookViews>
    <workbookView minimized="1" xWindow="31755" yWindow="3060" windowWidth="14400" windowHeight="7275" xr2:uid="{00000000-000D-0000-FFFF-FFFF00000000}"/>
  </bookViews>
  <sheets>
    <sheet name="HEALTH-FITNESS - 15.1% Pen" sheetId="10" r:id="rId1"/>
    <sheet name="PAY &amp; PLAY" sheetId="11" r:id="rId2"/>
  </sheets>
  <definedNames>
    <definedName name="_xlnm.Print_Area" localSheetId="0">'HEALTH-FITNESS - 15.1% Pen'!$A$2:$M$38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7" i="10" l="1"/>
  <c r="D17" i="10"/>
  <c r="G34" i="11"/>
  <c r="H10" i="11"/>
  <c r="J11" i="11" s="1"/>
  <c r="J12" i="11" s="1"/>
  <c r="J13" i="11" s="1"/>
  <c r="D17" i="11" s="1"/>
  <c r="L17" i="11" s="1"/>
  <c r="G38" i="10"/>
  <c r="H10" i="10"/>
  <c r="J11" i="10" s="1"/>
  <c r="J12" i="10" s="1"/>
  <c r="J13" i="10" s="1"/>
</calcChain>
</file>

<file path=xl/sharedStrings.xml><?xml version="1.0" encoding="utf-8"?>
<sst xmlns="http://schemas.openxmlformats.org/spreadsheetml/2006/main" count="140" uniqueCount="44">
  <si>
    <t>Demand Assessment Table - Health and Fitness Facilities (Mansfield District Council )</t>
  </si>
  <si>
    <t>Calculation used to calculate demand</t>
  </si>
  <si>
    <t xml:space="preserve"> </t>
  </si>
  <si>
    <t>Total population  15+</t>
  </si>
  <si>
    <t>Number of potential members/users of health and fitness clubs</t>
  </si>
  <si>
    <t>2 above shown as % of total adult population 1. above</t>
  </si>
  <si>
    <t xml:space="preserve">Average user attends 1.5 times per week or six times per month number of visits per week </t>
  </si>
  <si>
    <t>Number of visits per week in peak times = 65% of total number of visits</t>
  </si>
  <si>
    <t>Number of visits in one hour of peak time = total visits during peak time /34</t>
  </si>
  <si>
    <t>2023 demand for Health and Fitness Facilities</t>
  </si>
  <si>
    <t>Current Supply</t>
  </si>
  <si>
    <t>Current Surplus / Deficit in supply</t>
  </si>
  <si>
    <t>Surplus</t>
  </si>
  <si>
    <t>The model is based on the premise that for the supply to be sufficient, it must be large enough to cater for the maximum demand at any one</t>
  </si>
  <si>
    <t>time. Maximum demand is described as the demand during a peak hour session</t>
  </si>
  <si>
    <t>Penetration of fitness users is defined using the FIA 2023 Parameters</t>
  </si>
  <si>
    <t>The average health and fitness session is one hour</t>
  </si>
  <si>
    <t>65% of use is during peak times</t>
  </si>
  <si>
    <t>Site Name</t>
  </si>
  <si>
    <t>Post Town</t>
  </si>
  <si>
    <t>Unit</t>
  </si>
  <si>
    <t>Number</t>
  </si>
  <si>
    <t>Access Type</t>
  </si>
  <si>
    <t>Ownership Type</t>
  </si>
  <si>
    <t>Management Type</t>
  </si>
  <si>
    <t>BANNATYNE HEALTH CLUB (MANSFIELD)</t>
  </si>
  <si>
    <t>Stations</t>
  </si>
  <si>
    <t>Registered Membership use</t>
  </si>
  <si>
    <t>Commercial</t>
  </si>
  <si>
    <t>Commercial Management</t>
  </si>
  <si>
    <t>OAK TREE LEISURE CENTRE</t>
  </si>
  <si>
    <t>Pay and Play</t>
  </si>
  <si>
    <t xml:space="preserve">Local Authority </t>
  </si>
  <si>
    <t>REBECCA ADLINGTON SWIMMING CENTRE</t>
  </si>
  <si>
    <t>WATER MEADOWS SWIMMING &amp; FITNESS COMPLEX</t>
  </si>
  <si>
    <t>SWITCH UP COMMUNITY HUB</t>
  </si>
  <si>
    <t>Community Organisation</t>
  </si>
  <si>
    <t>PUREGYM (MANSFIELD)</t>
  </si>
  <si>
    <t>ANYTIME FITNESS (MANSFIELD)</t>
  </si>
  <si>
    <t>JD GYMS (MANSFIELD)</t>
  </si>
  <si>
    <t>WARSOP HEALTH HUB</t>
  </si>
  <si>
    <t>Trust</t>
  </si>
  <si>
    <t>TOTAL</t>
  </si>
  <si>
    <t>Source: Justin Gardner Consulting 2025 Population Projections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</si>
</sst>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.0%"/>
    <numFmt numFmtId="166" formatCode="_-* #,##0_-;\-* #,##0_-;_-* &quot;-&quot;??_-;_-@_-"/>
  </numFmts>
  <fonts count="10" x14ac:knownFonts="1">
    <font>
      <sz val="12"/>
      <name val="Arial"/>
    </font>
    <font>
      <sz val="12"/>
      <name val="Arial"/>
    </font>
    <font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sz val="11"/>
      <color indexed="8"/>
      <name val="Arial"/>
      <family val="2"/>
    </font>
    <font>
      <i/>
      <sz val="11"/>
      <name val="Arial"/>
      <family val="2"/>
    </font>
    <font>
      <b/>
      <sz val="11"/>
      <color indexed="10"/>
      <name val="Arial"/>
      <family val="2"/>
    </font>
    <font>
      <b/>
      <sz val="12"/>
      <color theme="1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2" xfId="0" applyFont="1" applyBorder="1"/>
    <xf numFmtId="166" fontId="2" fillId="0" borderId="1" xfId="1" applyNumberFormat="1" applyFont="1" applyBorder="1"/>
    <xf numFmtId="0" fontId="2" fillId="0" borderId="2" xfId="0" applyFont="1" applyBorder="1"/>
    <xf numFmtId="165" fontId="5" fillId="0" borderId="1" xfId="0" applyNumberFormat="1" applyFont="1" applyBorder="1"/>
    <xf numFmtId="10" fontId="2" fillId="0" borderId="2" xfId="0" applyNumberFormat="1" applyFont="1" applyBorder="1"/>
    <xf numFmtId="1" fontId="2" fillId="0" borderId="2" xfId="0" applyNumberFormat="1" applyFont="1" applyBorder="1"/>
    <xf numFmtId="1" fontId="2" fillId="0" borderId="1" xfId="0" applyNumberFormat="1" applyFont="1" applyBorder="1"/>
    <xf numFmtId="0" fontId="6" fillId="0" borderId="0" xfId="0" applyFont="1"/>
    <xf numFmtId="1" fontId="3" fillId="0" borderId="1" xfId="0" applyNumberFormat="1" applyFont="1" applyBorder="1"/>
    <xf numFmtId="0" fontId="3" fillId="2" borderId="1" xfId="0" applyFont="1" applyFill="1" applyBorder="1"/>
    <xf numFmtId="1" fontId="7" fillId="0" borderId="1" xfId="0" applyNumberFormat="1" applyFont="1" applyBorder="1"/>
    <xf numFmtId="43" fontId="2" fillId="0" borderId="0" xfId="0" applyNumberFormat="1" applyFont="1"/>
    <xf numFmtId="164" fontId="2" fillId="0" borderId="1" xfId="1" applyNumberFormat="1" applyFont="1" applyBorder="1"/>
    <xf numFmtId="0" fontId="8" fillId="3" borderId="11" xfId="0" applyFont="1" applyFill="1" applyBorder="1"/>
    <xf numFmtId="0" fontId="8" fillId="3" borderId="12" xfId="0" applyFont="1" applyFill="1" applyBorder="1"/>
    <xf numFmtId="0" fontId="8" fillId="3" borderId="13" xfId="0" applyFont="1" applyFill="1" applyBorder="1"/>
    <xf numFmtId="0" fontId="0" fillId="0" borderId="14" xfId="0" applyBorder="1"/>
    <xf numFmtId="0" fontId="0" fillId="0" borderId="15" xfId="0" applyBorder="1"/>
    <xf numFmtId="0" fontId="8" fillId="0" borderId="15" xfId="0" applyFont="1" applyBorder="1"/>
    <xf numFmtId="0" fontId="0" fillId="0" borderId="16" xfId="0" applyBorder="1"/>
    <xf numFmtId="0" fontId="0" fillId="0" borderId="4" xfId="0" applyBorder="1"/>
    <xf numFmtId="0" fontId="0" fillId="0" borderId="9" xfId="0" applyBorder="1"/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Border="1"/>
    <xf numFmtId="0" fontId="9" fillId="0" borderId="10" xfId="0" applyFont="1" applyBorder="1"/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="70" zoomScaleNormal="70" workbookViewId="0">
      <selection activeCell="L17" sqref="L17"/>
    </sheetView>
  </sheetViews>
  <sheetFormatPr defaultColWidth="8.69140625" defaultRowHeight="14" x14ac:dyDescent="0.3"/>
  <cols>
    <col min="1" max="1" width="1.53515625" style="1" customWidth="1"/>
    <col min="2" max="2" width="19.3046875" style="1" customWidth="1"/>
    <col min="3" max="3" width="23.69140625" style="1" customWidth="1"/>
    <col min="4" max="4" width="29.07421875" style="1" customWidth="1"/>
    <col min="5" max="5" width="10.3046875" style="1" customWidth="1"/>
    <col min="6" max="6" width="8.69140625" style="1"/>
    <col min="7" max="7" width="6.3046875" style="1" customWidth="1"/>
    <col min="8" max="8" width="13.07421875" style="1" customWidth="1"/>
    <col min="9" max="9" width="13" style="1" customWidth="1"/>
    <col min="10" max="10" width="20.69140625" style="1" customWidth="1"/>
    <col min="11" max="11" width="7.53515625" style="1" customWidth="1"/>
    <col min="12" max="12" width="32.07421875" style="1" customWidth="1"/>
    <col min="13" max="13" width="16.84375" style="1" customWidth="1"/>
    <col min="14" max="16384" width="8.69140625" style="1"/>
  </cols>
  <sheetData>
    <row r="1" spans="1:13" ht="3.75" customHeight="1" x14ac:dyDescent="0.3"/>
    <row r="2" spans="1:13" x14ac:dyDescent="0.3">
      <c r="B2" s="2" t="s">
        <v>0</v>
      </c>
      <c r="C2" s="2"/>
      <c r="D2" s="2"/>
      <c r="E2" s="2"/>
      <c r="F2" s="2"/>
      <c r="G2" s="2"/>
      <c r="H2" s="2"/>
    </row>
    <row r="3" spans="1:13" ht="3" customHeight="1" x14ac:dyDescent="0.3">
      <c r="B3" s="2"/>
      <c r="C3" s="2"/>
      <c r="D3" s="2"/>
      <c r="E3" s="2"/>
      <c r="F3" s="2"/>
      <c r="G3" s="2"/>
      <c r="H3" s="2"/>
    </row>
    <row r="4" spans="1:13" ht="12.75" customHeight="1" x14ac:dyDescent="0.3">
      <c r="B4" s="2">
        <v>2023</v>
      </c>
      <c r="C4" s="36" t="s">
        <v>43</v>
      </c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3" ht="1.5" customHeight="1" x14ac:dyDescent="0.3"/>
    <row r="6" spans="1:13" x14ac:dyDescent="0.3">
      <c r="B6" s="3" t="s">
        <v>1</v>
      </c>
    </row>
    <row r="7" spans="1:13" x14ac:dyDescent="0.3">
      <c r="E7" s="4">
        <v>2023</v>
      </c>
      <c r="F7" s="5" t="s">
        <v>2</v>
      </c>
    </row>
    <row r="8" spans="1:13" x14ac:dyDescent="0.3">
      <c r="A8" s="1">
        <v>1</v>
      </c>
      <c r="B8" s="1" t="s">
        <v>3</v>
      </c>
      <c r="E8" s="6">
        <v>92557</v>
      </c>
      <c r="F8" s="7" t="s">
        <v>2</v>
      </c>
      <c r="H8" s="4">
        <v>2023</v>
      </c>
      <c r="I8" s="5" t="s">
        <v>2</v>
      </c>
    </row>
    <row r="9" spans="1:13" x14ac:dyDescent="0.3">
      <c r="A9" s="1">
        <v>2</v>
      </c>
      <c r="B9" s="1" t="s">
        <v>4</v>
      </c>
      <c r="H9" s="8">
        <v>0.151</v>
      </c>
      <c r="I9" s="9" t="s">
        <v>2</v>
      </c>
    </row>
    <row r="10" spans="1:13" x14ac:dyDescent="0.3">
      <c r="A10" s="1">
        <v>3</v>
      </c>
      <c r="B10" s="1" t="s">
        <v>5</v>
      </c>
      <c r="H10" s="6">
        <f>E8*H9</f>
        <v>13976.107</v>
      </c>
      <c r="I10" s="10" t="s">
        <v>2</v>
      </c>
      <c r="J10" s="4">
        <v>2023</v>
      </c>
      <c r="K10" s="5" t="s">
        <v>2</v>
      </c>
    </row>
    <row r="11" spans="1:13" x14ac:dyDescent="0.3">
      <c r="A11" s="1">
        <v>4</v>
      </c>
      <c r="B11" s="1" t="s">
        <v>6</v>
      </c>
      <c r="J11" s="6">
        <f>H10*1.5</f>
        <v>20964.160499999998</v>
      </c>
      <c r="K11" s="10" t="s">
        <v>2</v>
      </c>
    </row>
    <row r="12" spans="1:13" x14ac:dyDescent="0.3">
      <c r="A12" s="1">
        <v>5</v>
      </c>
      <c r="B12" s="1" t="s">
        <v>7</v>
      </c>
      <c r="J12" s="17">
        <f>J11/100*65</f>
        <v>13626.704324999999</v>
      </c>
      <c r="K12" s="10" t="s">
        <v>2</v>
      </c>
    </row>
    <row r="13" spans="1:13" x14ac:dyDescent="0.3">
      <c r="A13" s="1">
        <v>6</v>
      </c>
      <c r="B13" s="1" t="s">
        <v>8</v>
      </c>
      <c r="J13" s="11">
        <f>J12/34</f>
        <v>400.78542132352936</v>
      </c>
      <c r="K13" s="10" t="s">
        <v>2</v>
      </c>
    </row>
    <row r="14" spans="1:13" ht="4.5" customHeight="1" x14ac:dyDescent="0.3"/>
    <row r="15" spans="1:13" ht="14.5" x14ac:dyDescent="0.35">
      <c r="B15" s="12"/>
    </row>
    <row r="16" spans="1:13" ht="8.25" customHeight="1" x14ac:dyDescent="0.3"/>
    <row r="17" spans="2:13" x14ac:dyDescent="0.3">
      <c r="B17" s="1" t="s">
        <v>9</v>
      </c>
      <c r="D17" s="13">
        <f>J13</f>
        <v>400.78542132352936</v>
      </c>
      <c r="F17" s="2" t="s">
        <v>10</v>
      </c>
      <c r="G17" s="2"/>
      <c r="H17" s="14">
        <v>821</v>
      </c>
      <c r="J17" s="2" t="s">
        <v>11</v>
      </c>
      <c r="L17" s="15">
        <f>SUM(H17-D17)</f>
        <v>420.21457867647064</v>
      </c>
      <c r="M17" s="1" t="s">
        <v>12</v>
      </c>
    </row>
    <row r="19" spans="2:13" ht="6" customHeight="1" x14ac:dyDescent="0.3"/>
    <row r="20" spans="2:13" x14ac:dyDescent="0.3">
      <c r="B20" s="1" t="s">
        <v>13</v>
      </c>
    </row>
    <row r="21" spans="2:13" x14ac:dyDescent="0.3">
      <c r="B21" s="1" t="s">
        <v>14</v>
      </c>
    </row>
    <row r="22" spans="2:13" ht="5.25" customHeight="1" x14ac:dyDescent="0.3"/>
    <row r="23" spans="2:13" x14ac:dyDescent="0.3">
      <c r="B23" s="1" t="s">
        <v>15</v>
      </c>
    </row>
    <row r="24" spans="2:13" ht="5.25" customHeight="1" x14ac:dyDescent="0.3"/>
    <row r="25" spans="2:13" x14ac:dyDescent="0.3">
      <c r="B25" s="1" t="s">
        <v>16</v>
      </c>
    </row>
    <row r="26" spans="2:13" x14ac:dyDescent="0.3">
      <c r="B26" s="1" t="s">
        <v>17</v>
      </c>
    </row>
    <row r="28" spans="2:13" ht="15.5" x14ac:dyDescent="0.35">
      <c r="D28" s="18" t="s">
        <v>18</v>
      </c>
      <c r="E28" s="19" t="s">
        <v>19</v>
      </c>
      <c r="F28" s="19" t="s">
        <v>20</v>
      </c>
      <c r="G28" s="19" t="s">
        <v>21</v>
      </c>
      <c r="H28" s="19" t="s">
        <v>22</v>
      </c>
      <c r="I28" s="19" t="s">
        <v>23</v>
      </c>
      <c r="J28" s="20" t="s">
        <v>24</v>
      </c>
    </row>
    <row r="29" spans="2:13" ht="15.5" x14ac:dyDescent="0.35">
      <c r="D29" s="27" t="s">
        <v>25</v>
      </c>
      <c r="E29" s="25"/>
      <c r="F29" s="25" t="s">
        <v>26</v>
      </c>
      <c r="G29" s="28">
        <v>85</v>
      </c>
      <c r="H29" s="28" t="s">
        <v>27</v>
      </c>
      <c r="I29" s="28" t="s">
        <v>28</v>
      </c>
      <c r="J29" s="29" t="s">
        <v>29</v>
      </c>
    </row>
    <row r="30" spans="2:13" ht="15.5" x14ac:dyDescent="0.35">
      <c r="D30" s="30" t="s">
        <v>30</v>
      </c>
      <c r="E30"/>
      <c r="F30" t="s">
        <v>26</v>
      </c>
      <c r="G30" s="31">
        <v>70</v>
      </c>
      <c r="H30" s="31" t="s">
        <v>31</v>
      </c>
      <c r="I30" s="31" t="s">
        <v>32</v>
      </c>
      <c r="J30" s="32" t="s">
        <v>29</v>
      </c>
    </row>
    <row r="31" spans="2:13" ht="15.5" x14ac:dyDescent="0.35">
      <c r="D31" s="30" t="s">
        <v>33</v>
      </c>
      <c r="E31"/>
      <c r="F31" t="s">
        <v>26</v>
      </c>
      <c r="G31" s="31">
        <v>44</v>
      </c>
      <c r="H31" s="31" t="s">
        <v>27</v>
      </c>
      <c r="I31" s="31" t="s">
        <v>32</v>
      </c>
      <c r="J31" s="32" t="s">
        <v>29</v>
      </c>
    </row>
    <row r="32" spans="2:13" ht="15.5" x14ac:dyDescent="0.35">
      <c r="D32" s="30" t="s">
        <v>34</v>
      </c>
      <c r="E32"/>
      <c r="F32" t="s">
        <v>26</v>
      </c>
      <c r="G32" s="31">
        <v>54</v>
      </c>
      <c r="H32" s="31" t="s">
        <v>27</v>
      </c>
      <c r="I32" s="31" t="s">
        <v>32</v>
      </c>
      <c r="J32" s="32" t="s">
        <v>29</v>
      </c>
    </row>
    <row r="33" spans="3:13" ht="15.5" x14ac:dyDescent="0.35">
      <c r="D33" s="30" t="s">
        <v>35</v>
      </c>
      <c r="E33"/>
      <c r="F33" t="s">
        <v>26</v>
      </c>
      <c r="G33" s="31">
        <v>15</v>
      </c>
      <c r="H33" s="31" t="s">
        <v>27</v>
      </c>
      <c r="I33" s="31" t="s">
        <v>32</v>
      </c>
      <c r="J33" s="32" t="s">
        <v>36</v>
      </c>
    </row>
    <row r="34" spans="3:13" ht="15.5" x14ac:dyDescent="0.35">
      <c r="D34" s="30" t="s">
        <v>37</v>
      </c>
      <c r="E34"/>
      <c r="F34" t="s">
        <v>26</v>
      </c>
      <c r="G34" s="31">
        <v>220</v>
      </c>
      <c r="H34" s="31" t="s">
        <v>27</v>
      </c>
      <c r="I34" s="31" t="s">
        <v>28</v>
      </c>
      <c r="J34" s="32" t="s">
        <v>29</v>
      </c>
    </row>
    <row r="35" spans="3:13" ht="15.5" x14ac:dyDescent="0.35">
      <c r="D35" s="30" t="s">
        <v>38</v>
      </c>
      <c r="E35"/>
      <c r="F35" t="s">
        <v>26</v>
      </c>
      <c r="G35" s="31">
        <v>50</v>
      </c>
      <c r="H35" s="31" t="s">
        <v>27</v>
      </c>
      <c r="I35" s="31" t="s">
        <v>28</v>
      </c>
      <c r="J35" s="32" t="s">
        <v>29</v>
      </c>
    </row>
    <row r="36" spans="3:13" ht="15.5" x14ac:dyDescent="0.35">
      <c r="D36" s="30" t="s">
        <v>39</v>
      </c>
      <c r="E36"/>
      <c r="F36" t="s">
        <v>26</v>
      </c>
      <c r="G36" s="31">
        <v>250</v>
      </c>
      <c r="H36" s="31" t="s">
        <v>27</v>
      </c>
      <c r="I36" s="31" t="s">
        <v>28</v>
      </c>
      <c r="J36" s="32" t="s">
        <v>29</v>
      </c>
      <c r="L36"/>
      <c r="M36"/>
    </row>
    <row r="37" spans="3:13" ht="15.5" x14ac:dyDescent="0.35">
      <c r="D37" s="33" t="s">
        <v>40</v>
      </c>
      <c r="E37" s="26"/>
      <c r="F37" s="26" t="s">
        <v>26</v>
      </c>
      <c r="G37" s="34">
        <v>33</v>
      </c>
      <c r="H37" s="34" t="s">
        <v>27</v>
      </c>
      <c r="I37" s="34" t="s">
        <v>32</v>
      </c>
      <c r="J37" s="35" t="s">
        <v>41</v>
      </c>
      <c r="L37"/>
      <c r="M37"/>
    </row>
    <row r="38" spans="3:13" ht="15.5" x14ac:dyDescent="0.35">
      <c r="C38" s="16"/>
      <c r="D38" s="21"/>
      <c r="E38" s="22"/>
      <c r="F38" s="23" t="s">
        <v>42</v>
      </c>
      <c r="G38" s="23">
        <f>SUM(G29:G37)</f>
        <v>821</v>
      </c>
      <c r="H38" s="22"/>
      <c r="I38" s="22"/>
      <c r="J38" s="24"/>
      <c r="L38"/>
      <c r="M38"/>
    </row>
    <row r="39" spans="3:13" ht="15.5" x14ac:dyDescent="0.35">
      <c r="D39"/>
      <c r="E39"/>
      <c r="L39"/>
      <c r="M39"/>
    </row>
    <row r="40" spans="3:13" ht="15.5" x14ac:dyDescent="0.35">
      <c r="L40"/>
      <c r="M40"/>
    </row>
    <row r="41" spans="3:13" ht="15.5" x14ac:dyDescent="0.35">
      <c r="L41"/>
      <c r="M41"/>
    </row>
    <row r="42" spans="3:13" ht="15.5" x14ac:dyDescent="0.35">
      <c r="L42"/>
      <c r="M42"/>
    </row>
    <row r="43" spans="3:13" ht="15.5" x14ac:dyDescent="0.35">
      <c r="L43"/>
      <c r="M43"/>
    </row>
    <row r="44" spans="3:13" ht="15.5" x14ac:dyDescent="0.35">
      <c r="L44"/>
      <c r="M44"/>
    </row>
    <row r="45" spans="3:13" ht="15.5" x14ac:dyDescent="0.35">
      <c r="L45"/>
      <c r="M45"/>
    </row>
    <row r="46" spans="3:13" ht="15.5" x14ac:dyDescent="0.35">
      <c r="L46"/>
      <c r="M46"/>
    </row>
    <row r="47" spans="3:13" ht="15.5" x14ac:dyDescent="0.35">
      <c r="L47"/>
      <c r="M47"/>
    </row>
    <row r="48" spans="3:13" ht="15.5" x14ac:dyDescent="0.35">
      <c r="L48"/>
      <c r="M48"/>
    </row>
    <row r="49" spans="12:13" ht="15.5" x14ac:dyDescent="0.35">
      <c r="L49"/>
      <c r="M49"/>
    </row>
    <row r="50" spans="12:13" ht="15.5" x14ac:dyDescent="0.35">
      <c r="L50"/>
      <c r="M50"/>
    </row>
  </sheetData>
  <mergeCells count="1">
    <mergeCell ref="C4:M4"/>
  </mergeCells>
  <phoneticPr fontId="0" type="noConversion"/>
  <pageMargins left="0.25" right="0.25" top="0.75" bottom="0.75" header="0.3" footer="0.3"/>
  <pageSetup paperSize="9" scale="59" orientation="landscape" r:id="rId1"/>
  <headerFooter>
    <oddHeader>&amp;L&amp;14APPENDIX 10: DEMAND FOR HEALTH AND FITNESS 2016</oddHead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D337-3630-4849-AFA0-7824B82AA50D}">
  <dimension ref="A1:M46"/>
  <sheetViews>
    <sheetView workbookViewId="0">
      <selection activeCell="C4" sqref="C4:M4"/>
    </sheetView>
  </sheetViews>
  <sheetFormatPr defaultColWidth="8.69140625" defaultRowHeight="14" x14ac:dyDescent="0.3"/>
  <cols>
    <col min="1" max="1" width="1.53515625" style="1" customWidth="1"/>
    <col min="2" max="2" width="19.3046875" style="1" customWidth="1"/>
    <col min="3" max="3" width="23.69140625" style="1" customWidth="1"/>
    <col min="4" max="4" width="29.07421875" style="1" customWidth="1"/>
    <col min="5" max="5" width="10.3046875" style="1" customWidth="1"/>
    <col min="6" max="6" width="8.69140625" style="1"/>
    <col min="7" max="7" width="6.3046875" style="1" customWidth="1"/>
    <col min="8" max="8" width="13.07421875" style="1" customWidth="1"/>
    <col min="9" max="9" width="13" style="1" customWidth="1"/>
    <col min="10" max="10" width="20.69140625" style="1" customWidth="1"/>
    <col min="11" max="11" width="7.53515625" style="1" customWidth="1"/>
    <col min="12" max="12" width="32.07421875" style="1" customWidth="1"/>
    <col min="13" max="13" width="16.84375" style="1" customWidth="1"/>
    <col min="14" max="16384" width="8.69140625" style="1"/>
  </cols>
  <sheetData>
    <row r="1" spans="1:13" ht="3.75" customHeight="1" x14ac:dyDescent="0.3"/>
    <row r="2" spans="1:13" x14ac:dyDescent="0.3">
      <c r="B2" s="2" t="s">
        <v>0</v>
      </c>
      <c r="C2" s="2"/>
      <c r="D2" s="2"/>
      <c r="E2" s="2"/>
      <c r="F2" s="2"/>
      <c r="G2" s="2"/>
      <c r="H2" s="2"/>
    </row>
    <row r="3" spans="1:13" ht="3" customHeight="1" x14ac:dyDescent="0.3">
      <c r="B3" s="2"/>
      <c r="C3" s="2"/>
      <c r="D3" s="2"/>
      <c r="E3" s="2"/>
      <c r="F3" s="2"/>
      <c r="G3" s="2"/>
      <c r="H3" s="2"/>
    </row>
    <row r="4" spans="1:13" ht="12.75" customHeight="1" x14ac:dyDescent="0.3">
      <c r="B4" s="2">
        <v>2023</v>
      </c>
      <c r="C4" s="36" t="s">
        <v>43</v>
      </c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3" ht="1.5" customHeight="1" x14ac:dyDescent="0.3"/>
    <row r="6" spans="1:13" x14ac:dyDescent="0.3">
      <c r="B6" s="3" t="s">
        <v>1</v>
      </c>
    </row>
    <row r="7" spans="1:13" x14ac:dyDescent="0.3">
      <c r="E7" s="4">
        <v>2023</v>
      </c>
      <c r="F7" s="5" t="s">
        <v>2</v>
      </c>
    </row>
    <row r="8" spans="1:13" x14ac:dyDescent="0.3">
      <c r="A8" s="1">
        <v>1</v>
      </c>
      <c r="B8" s="1" t="s">
        <v>3</v>
      </c>
      <c r="E8" s="6">
        <v>92557</v>
      </c>
      <c r="F8" s="7" t="s">
        <v>2</v>
      </c>
      <c r="H8" s="4">
        <v>2023</v>
      </c>
      <c r="I8" s="5" t="s">
        <v>2</v>
      </c>
    </row>
    <row r="9" spans="1:13" x14ac:dyDescent="0.3">
      <c r="A9" s="1">
        <v>2</v>
      </c>
      <c r="B9" s="1" t="s">
        <v>4</v>
      </c>
      <c r="H9" s="8">
        <v>0.151</v>
      </c>
      <c r="I9" s="9" t="s">
        <v>2</v>
      </c>
    </row>
    <row r="10" spans="1:13" x14ac:dyDescent="0.3">
      <c r="A10" s="1">
        <v>3</v>
      </c>
      <c r="B10" s="1" t="s">
        <v>5</v>
      </c>
      <c r="H10" s="6">
        <f>E8*H9</f>
        <v>13976.107</v>
      </c>
      <c r="I10" s="10" t="s">
        <v>2</v>
      </c>
      <c r="J10" s="4">
        <v>2023</v>
      </c>
      <c r="K10" s="5" t="s">
        <v>2</v>
      </c>
    </row>
    <row r="11" spans="1:13" x14ac:dyDescent="0.3">
      <c r="A11" s="1">
        <v>4</v>
      </c>
      <c r="B11" s="1" t="s">
        <v>6</v>
      </c>
      <c r="J11" s="6">
        <f>H10*1.5</f>
        <v>20964.160499999998</v>
      </c>
      <c r="K11" s="10" t="s">
        <v>2</v>
      </c>
    </row>
    <row r="12" spans="1:13" x14ac:dyDescent="0.3">
      <c r="A12" s="1">
        <v>5</v>
      </c>
      <c r="B12" s="1" t="s">
        <v>7</v>
      </c>
      <c r="J12" s="17">
        <f>J11/100*65</f>
        <v>13626.704324999999</v>
      </c>
      <c r="K12" s="10" t="s">
        <v>2</v>
      </c>
    </row>
    <row r="13" spans="1:13" x14ac:dyDescent="0.3">
      <c r="A13" s="1">
        <v>6</v>
      </c>
      <c r="B13" s="1" t="s">
        <v>8</v>
      </c>
      <c r="J13" s="11">
        <f>J12/34</f>
        <v>400.78542132352936</v>
      </c>
      <c r="K13" s="10" t="s">
        <v>2</v>
      </c>
    </row>
    <row r="14" spans="1:13" ht="4.5" customHeight="1" x14ac:dyDescent="0.3"/>
    <row r="15" spans="1:13" ht="14.5" x14ac:dyDescent="0.35">
      <c r="B15" s="12"/>
    </row>
    <row r="16" spans="1:13" ht="8.25" customHeight="1" x14ac:dyDescent="0.3"/>
    <row r="17" spans="2:13" x14ac:dyDescent="0.3">
      <c r="B17" s="1" t="s">
        <v>9</v>
      </c>
      <c r="D17" s="13">
        <f>J13</f>
        <v>400.78542132352936</v>
      </c>
      <c r="F17" s="2" t="s">
        <v>10</v>
      </c>
      <c r="G17" s="2"/>
      <c r="H17" s="14">
        <v>216</v>
      </c>
      <c r="J17" s="2" t="s">
        <v>11</v>
      </c>
      <c r="L17" s="15">
        <f>SUM(H17-D17)</f>
        <v>-184.78542132352936</v>
      </c>
      <c r="M17" s="1" t="s">
        <v>12</v>
      </c>
    </row>
    <row r="19" spans="2:13" ht="6" customHeight="1" x14ac:dyDescent="0.3"/>
    <row r="20" spans="2:13" x14ac:dyDescent="0.3">
      <c r="B20" s="1" t="s">
        <v>13</v>
      </c>
    </row>
    <row r="21" spans="2:13" x14ac:dyDescent="0.3">
      <c r="B21" s="1" t="s">
        <v>14</v>
      </c>
    </row>
    <row r="22" spans="2:13" ht="5.25" customHeight="1" x14ac:dyDescent="0.3"/>
    <row r="23" spans="2:13" x14ac:dyDescent="0.3">
      <c r="B23" s="1" t="s">
        <v>15</v>
      </c>
    </row>
    <row r="24" spans="2:13" ht="5.25" customHeight="1" x14ac:dyDescent="0.3"/>
    <row r="25" spans="2:13" x14ac:dyDescent="0.3">
      <c r="B25" s="1" t="s">
        <v>16</v>
      </c>
    </row>
    <row r="26" spans="2:13" x14ac:dyDescent="0.3">
      <c r="B26" s="1" t="s">
        <v>17</v>
      </c>
    </row>
    <row r="28" spans="2:13" ht="15.5" x14ac:dyDescent="0.35">
      <c r="D28" s="18" t="s">
        <v>18</v>
      </c>
      <c r="E28" s="19" t="s">
        <v>19</v>
      </c>
      <c r="F28" s="19" t="s">
        <v>20</v>
      </c>
      <c r="G28" s="19" t="s">
        <v>21</v>
      </c>
      <c r="H28" s="19" t="s">
        <v>22</v>
      </c>
      <c r="I28" s="19" t="s">
        <v>23</v>
      </c>
      <c r="J28" s="20" t="s">
        <v>24</v>
      </c>
    </row>
    <row r="29" spans="2:13" ht="15.5" x14ac:dyDescent="0.35">
      <c r="D29" s="30" t="s">
        <v>30</v>
      </c>
      <c r="E29"/>
      <c r="F29" t="s">
        <v>26</v>
      </c>
      <c r="G29" s="31">
        <v>70</v>
      </c>
      <c r="H29" s="31" t="s">
        <v>31</v>
      </c>
      <c r="I29" s="31" t="s">
        <v>32</v>
      </c>
      <c r="J29" s="32" t="s">
        <v>29</v>
      </c>
    </row>
    <row r="30" spans="2:13" ht="15.5" x14ac:dyDescent="0.35">
      <c r="D30" s="30" t="s">
        <v>33</v>
      </c>
      <c r="E30"/>
      <c r="F30" t="s">
        <v>26</v>
      </c>
      <c r="G30" s="31">
        <v>44</v>
      </c>
      <c r="H30" s="31" t="s">
        <v>27</v>
      </c>
      <c r="I30" s="31" t="s">
        <v>32</v>
      </c>
      <c r="J30" s="32" t="s">
        <v>29</v>
      </c>
    </row>
    <row r="31" spans="2:13" ht="15.5" x14ac:dyDescent="0.35">
      <c r="D31" s="30" t="s">
        <v>34</v>
      </c>
      <c r="E31"/>
      <c r="F31" t="s">
        <v>26</v>
      </c>
      <c r="G31" s="31">
        <v>54</v>
      </c>
      <c r="H31" s="31" t="s">
        <v>27</v>
      </c>
      <c r="I31" s="31" t="s">
        <v>32</v>
      </c>
      <c r="J31" s="32" t="s">
        <v>29</v>
      </c>
    </row>
    <row r="32" spans="2:13" ht="15.5" x14ac:dyDescent="0.35">
      <c r="D32" s="30" t="s">
        <v>35</v>
      </c>
      <c r="E32"/>
      <c r="F32" t="s">
        <v>26</v>
      </c>
      <c r="G32" s="31">
        <v>15</v>
      </c>
      <c r="H32" s="31" t="s">
        <v>27</v>
      </c>
      <c r="I32" s="31" t="s">
        <v>32</v>
      </c>
      <c r="J32" s="32" t="s">
        <v>36</v>
      </c>
    </row>
    <row r="33" spans="3:13" ht="16" thickBot="1" x14ac:dyDescent="0.4">
      <c r="D33" s="33" t="s">
        <v>40</v>
      </c>
      <c r="E33" s="26"/>
      <c r="F33" s="26" t="s">
        <v>26</v>
      </c>
      <c r="G33" s="34">
        <v>33</v>
      </c>
      <c r="H33" s="34" t="s">
        <v>27</v>
      </c>
      <c r="I33" s="34" t="s">
        <v>32</v>
      </c>
      <c r="J33" s="35" t="s">
        <v>41</v>
      </c>
      <c r="L33"/>
      <c r="M33"/>
    </row>
    <row r="34" spans="3:13" ht="16" thickBot="1" x14ac:dyDescent="0.4">
      <c r="C34" s="16"/>
      <c r="D34" s="21"/>
      <c r="E34" s="22"/>
      <c r="F34" s="23" t="s">
        <v>42</v>
      </c>
      <c r="G34" s="23">
        <f>SUM(G29:G33)</f>
        <v>216</v>
      </c>
      <c r="H34" s="22"/>
      <c r="I34" s="22"/>
      <c r="J34" s="24"/>
      <c r="L34"/>
      <c r="M34"/>
    </row>
    <row r="35" spans="3:13" ht="15.5" x14ac:dyDescent="0.35">
      <c r="D35"/>
      <c r="E35"/>
      <c r="L35"/>
      <c r="M35"/>
    </row>
    <row r="36" spans="3:13" ht="15.5" x14ac:dyDescent="0.35">
      <c r="L36"/>
      <c r="M36"/>
    </row>
    <row r="37" spans="3:13" ht="15.5" x14ac:dyDescent="0.35">
      <c r="L37"/>
      <c r="M37"/>
    </row>
    <row r="38" spans="3:13" ht="15.5" x14ac:dyDescent="0.35">
      <c r="L38"/>
      <c r="M38"/>
    </row>
    <row r="39" spans="3:13" ht="15.5" x14ac:dyDescent="0.35">
      <c r="L39"/>
      <c r="M39"/>
    </row>
    <row r="40" spans="3:13" ht="15.5" x14ac:dyDescent="0.35">
      <c r="L40"/>
      <c r="M40"/>
    </row>
    <row r="41" spans="3:13" ht="15.5" x14ac:dyDescent="0.35">
      <c r="L41"/>
      <c r="M41"/>
    </row>
    <row r="42" spans="3:13" ht="15.5" x14ac:dyDescent="0.35">
      <c r="L42"/>
      <c r="M42"/>
    </row>
    <row r="43" spans="3:13" ht="15.5" x14ac:dyDescent="0.35">
      <c r="L43"/>
      <c r="M43"/>
    </row>
    <row r="44" spans="3:13" ht="15.5" x14ac:dyDescent="0.35">
      <c r="L44"/>
      <c r="M44"/>
    </row>
    <row r="45" spans="3:13" ht="15.5" x14ac:dyDescent="0.35">
      <c r="L45"/>
      <c r="M45"/>
    </row>
    <row r="46" spans="3:13" ht="15.5" x14ac:dyDescent="0.35">
      <c r="L46"/>
      <c r="M46"/>
    </row>
  </sheetData>
  <mergeCells count="1">
    <mergeCell ref="C4: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ae2c70-b5dd-4930-99cf-6701901847c0">
      <Terms xmlns="http://schemas.microsoft.com/office/infopath/2007/PartnerControls"/>
    </lcf76f155ced4ddcb4097134ff3c332f>
    <TaxCatchAll xmlns="5d6125b1-f334-4a8b-9bb6-c3b0640bb9d0" xsi:nil="true"/>
    <_dlc_DocId xmlns="5d6125b1-f334-4a8b-9bb6-c3b0640bb9d0">2ZUK6S73DXCZ-1088142945-896073</_dlc_DocId>
    <_dlc_DocIdUrl xmlns="5d6125b1-f334-4a8b-9bb6-c3b0640bb9d0">
      <Url>https://mansfieldgovuk.sharepoint.com/sites/DPT-Plan/_layouts/15/DocIdRedir.aspx?ID=2ZUK6S73DXCZ-1088142945-896073</Url>
      <Description>2ZUK6S73DXCZ-1088142945-896073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064A9B9AE8894EBAF3B81624EE1E6A" ma:contentTypeVersion="15" ma:contentTypeDescription="Create a new document." ma:contentTypeScope="" ma:versionID="d7a2f03dea97206b8885aa0fb690f534">
  <xsd:schema xmlns:xsd="http://www.w3.org/2001/XMLSchema" xmlns:xs="http://www.w3.org/2001/XMLSchema" xmlns:p="http://schemas.microsoft.com/office/2006/metadata/properties" xmlns:ns2="5d6125b1-f334-4a8b-9bb6-c3b0640bb9d0" xmlns:ns3="e5ae2c70-b5dd-4930-99cf-6701901847c0" targetNamespace="http://schemas.microsoft.com/office/2006/metadata/properties" ma:root="true" ma:fieldsID="3710bd688cf4b840d8d335580aeabcc8" ns2:_="" ns3:_="">
    <xsd:import namespace="5d6125b1-f334-4a8b-9bb6-c3b0640bb9d0"/>
    <xsd:import namespace="e5ae2c70-b5dd-4930-99cf-6701901847c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125b1-f334-4a8b-9bb6-c3b0640bb9d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cab37934-e119-40bb-a8be-a57de41e9786}" ma:internalName="TaxCatchAll" ma:showField="CatchAllData" ma:web="5d6125b1-f334-4a8b-9bb6-c3b0640bb9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e2c70-b5dd-4930-99cf-670190184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7dff912-270a-4f26-acc6-09ae6bc5ea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DFDC03A-0192-4960-8FBA-A5D8C397CAB1}">
  <ds:schemaRefs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b2c9787d-5783-44ef-b140-1052430a8528"/>
    <ds:schemaRef ds:uri="http://schemas.microsoft.com/office/2006/metadata/properties"/>
    <ds:schemaRef ds:uri="92d7fead-f0b8-40ed-a158-6880c61a618e"/>
  </ds:schemaRefs>
</ds:datastoreItem>
</file>

<file path=customXml/itemProps2.xml><?xml version="1.0" encoding="utf-8"?>
<ds:datastoreItem xmlns:ds="http://schemas.openxmlformats.org/officeDocument/2006/customXml" ds:itemID="{E4ED91C3-24FC-4649-BE80-03721A072789}"/>
</file>

<file path=customXml/itemProps3.xml><?xml version="1.0" encoding="utf-8"?>
<ds:datastoreItem xmlns:ds="http://schemas.openxmlformats.org/officeDocument/2006/customXml" ds:itemID="{3278710C-70A6-4DB9-9892-32E7E69205A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5277617-D418-434A-BF45-8428D9D7C3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HEALTH-FITNESS - 15.1% Pen</vt:lpstr>
      <vt:lpstr>PAY &amp; PLAY</vt:lpstr>
      <vt:lpstr>'HEALTH-FITNESS - 15.1% Pen'!Print_Area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 Hatfield</dc:creator>
  <cp:keywords/>
  <dc:description/>
  <cp:lastModifiedBy>Katie Rushton</cp:lastModifiedBy>
  <cp:revision/>
  <dcterms:created xsi:type="dcterms:W3CDTF">1999-02-22T10:29:29Z</dcterms:created>
  <dcterms:modified xsi:type="dcterms:W3CDTF">2026-05-18T13:52:21Z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0x010100BD064A9B9AE8894EBAF3B81624EE1E6A</vt:lpwstr>
  </property>
  <property fmtid="{D5CDD505-2E9C-101B-9397-08002B2CF9AE}" pid="3" name="MediaServiceImageTags">
    <vt:lpwstr/>
  </property>
  <property fmtid="{D5CDD505-2E9C-101B-9397-08002B2CF9AE}" pid="4" name="_dlc_DocIdItemGuid">
    <vt:lpwstr>56be2616-2b9b-4c35-8b18-8168d9008829</vt:lpwstr>
  </property>
</Properties>
</file>