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xl/tables/table17.xml" ContentType="application/vnd.openxmlformats-officedocument.spreadsheetml.table+xml"/>
  <Override PartName="/xl/tables/table16.xml" ContentType="application/vnd.openxmlformats-officedocument.spreadsheetml.table+xml"/>
  <Override PartName="/xl/tables/table15.xml" ContentType="application/vnd.openxmlformats-officedocument.spreadsheetml.table+xml"/>
  <Override PartName="/xl/tables/table14.xml" ContentType="application/vnd.openxmlformats-officedocument.spreadsheetml.table+xml"/>
  <Override PartName="/xl/tables/table13.xml" ContentType="application/vnd.openxmlformats-officedocument.spreadsheetml.table+xml"/>
  <Override PartName="/xl/tables/table12.xml" ContentType="application/vnd.openxmlformats-officedocument.spreadsheetml.table+xml"/>
  <Override PartName="/xl/tables/table11.xml" ContentType="application/vnd.openxmlformats-officedocument.spreadsheetml.table+xml"/>
  <Override PartName="/xl/tables/table10.xml" ContentType="application/vnd.openxmlformats-officedocument.spreadsheetml.table+xml"/>
  <Override PartName="/xl/tables/table9.xml" ContentType="application/vnd.openxmlformats-officedocument.spreadsheetml.table+xml"/>
  <Override PartName="/xl/tables/table8.xml" ContentType="application/vnd.openxmlformats-officedocument.spreadsheetml.table+xml"/>
  <Override PartName="/xl/tables/table7.xml" ContentType="application/vnd.openxmlformats-officedocument.spreadsheetml.table+xml"/>
  <Override PartName="/xl/tables/table6.xml" ContentType="application/vnd.openxmlformats-officedocument.spreadsheetml.table+xml"/>
  <Override PartName="/xl/tables/table5.xml" ContentType="application/vnd.openxmlformats-officedocument.spreadsheetml.table+xml"/>
  <Override PartName="/xl/tables/table4.xml" ContentType="application/vnd.openxmlformats-officedocument.spreadsheetml.table+xml"/>
  <Override PartName="/xl/tables/table3.xml" ContentType="application/vnd.openxmlformats-officedocument.spreadsheetml.table+xml"/>
  <Override PartName="/xl/tables/table2.xml" ContentType="application/vnd.openxmlformats-officedocument.spreadsheetml.table+xml"/>
  <Override PartName="/xl/tables/table1.xml" ContentType="application/vnd.openxmlformats-officedocument.spreadsheetml.table+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202300"/>
  <mc:AlternateContent xmlns:mc="http://schemas.openxmlformats.org/markup-compatibility/2006">
    <mc:Choice Requires="x15">
      <x15ac:absPath xmlns:x15ac="http://schemas.microsoft.com/office/spreadsheetml/2010/11/ac" url="/Users/jackhesketh/Documents/Mansfield/PPS/Draft Final Documents/"/>
    </mc:Choice>
  </mc:AlternateContent>
  <xr:revisionPtr revIDLastSave="0" documentId="13_ncr:1_{CA362904-7C2E-C041-8903-91816829F815}" xr6:coauthVersionLast="47" xr6:coauthVersionMax="47" xr10:uidLastSave="{00000000-0000-0000-0000-000000000000}"/>
  <bookViews>
    <workbookView xWindow="0" yWindow="600" windowWidth="28800" windowHeight="17400" xr2:uid="{4208ED9C-AA14-4347-A3C1-3E32B36D2EBD}"/>
  </bookViews>
  <sheets>
    <sheet name="Disclaimer" sheetId="22" r:id="rId1"/>
    <sheet name="Disused" sheetId="2" r:id="rId2"/>
    <sheet name="Football" sheetId="14" r:id="rId3"/>
    <sheet name="Football Demand" sheetId="16" r:id="rId4"/>
    <sheet name="Rugby Union" sheetId="15" r:id="rId5"/>
    <sheet name="Rugby Union Demand" sheetId="18" r:id="rId6"/>
    <sheet name="3G AGPs" sheetId="7" r:id="rId7"/>
    <sheet name="Sand-Based AGPs" sheetId="8" r:id="rId8"/>
    <sheet name="Hockey Demand" sheetId="19" r:id="rId9"/>
    <sheet name="Cricket" sheetId="3" r:id="rId10"/>
    <sheet name="Cricket Demand" sheetId="20" r:id="rId11"/>
    <sheet name="Rugby League" sheetId="17" r:id="rId12"/>
    <sheet name="Rugby League Demand" sheetId="21" r:id="rId13"/>
    <sheet name="Tennis" sheetId="4" r:id="rId14"/>
    <sheet name="Padel" sheetId="13" r:id="rId15"/>
    <sheet name="Outdoor Bowls" sheetId="5" r:id="rId16"/>
    <sheet name="Netball" sheetId="6" r:id="rId17"/>
    <sheet name="Petanque" sheetId="10" r:id="rId18"/>
  </sheets>
  <definedNames>
    <definedName name="_xlnm._FilterDatabase" localSheetId="4" hidden="1">'Rugby Union'!$A$1:$P$7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 i="3" l="1"/>
  <c r="R4" i="3"/>
  <c r="R8" i="3"/>
  <c r="R9" i="3"/>
  <c r="R7" i="3"/>
  <c r="R5" i="3"/>
  <c r="R3" i="3"/>
  <c r="R2" i="3"/>
  <c r="P6" i="3"/>
  <c r="P4" i="3"/>
  <c r="P8" i="3"/>
  <c r="P9" i="3"/>
  <c r="P7" i="3"/>
  <c r="P5" i="3"/>
  <c r="P3" i="3"/>
  <c r="P2" i="3"/>
  <c r="C39" i="16"/>
  <c r="D39" i="16"/>
  <c r="E39" i="16"/>
  <c r="F39" i="16"/>
  <c r="G39" i="16"/>
  <c r="H39" i="16"/>
  <c r="I39" i="16"/>
  <c r="J39" i="16"/>
  <c r="K39" i="16"/>
  <c r="L39" i="16"/>
  <c r="M39" i="16"/>
  <c r="N39" i="16"/>
  <c r="O39" i="16"/>
  <c r="P39" i="16"/>
  <c r="Q39" i="16"/>
  <c r="R39" i="16"/>
  <c r="S39" i="16"/>
  <c r="T39" i="16"/>
  <c r="U39" i="16"/>
  <c r="V39" i="16"/>
  <c r="W39" i="16"/>
  <c r="X39" i="16"/>
  <c r="Y39" i="16"/>
  <c r="Z39" i="16"/>
  <c r="B39" i="16"/>
  <c r="AA26" i="16"/>
  <c r="AA4" i="16"/>
  <c r="AB4" i="16" s="1"/>
  <c r="AA5" i="16"/>
  <c r="AB5" i="16" s="1"/>
  <c r="AA6" i="16"/>
  <c r="AB6" i="16" s="1"/>
  <c r="AA7" i="16"/>
  <c r="AB7" i="16" s="1"/>
  <c r="AA8" i="16"/>
  <c r="AB8" i="16" s="1"/>
  <c r="AA9" i="16"/>
  <c r="AB9" i="16"/>
  <c r="AA10" i="16"/>
  <c r="AB10" i="16" s="1"/>
  <c r="AA11" i="16"/>
  <c r="AB11" i="16" s="1"/>
  <c r="AA12" i="16"/>
  <c r="AB12" i="16" s="1"/>
  <c r="AA13" i="16"/>
  <c r="AB13" i="16" s="1"/>
  <c r="AA14" i="16"/>
  <c r="AB14" i="16"/>
  <c r="AA15" i="16"/>
  <c r="AB15" i="16" s="1"/>
  <c r="AA16" i="16"/>
  <c r="AB16" i="16" s="1"/>
  <c r="AA17" i="16"/>
  <c r="AB17" i="16"/>
  <c r="AA18" i="16"/>
  <c r="AB18" i="16" s="1"/>
  <c r="AA19" i="16"/>
  <c r="AB19" i="16" s="1"/>
  <c r="AA20" i="16"/>
  <c r="AB20" i="16" s="1"/>
  <c r="AA21" i="16"/>
  <c r="AB21" i="16" s="1"/>
  <c r="AA22" i="16"/>
  <c r="AB22" i="16"/>
  <c r="AA23" i="16"/>
  <c r="AB23" i="16" s="1"/>
  <c r="AA24" i="16"/>
  <c r="AB24" i="16"/>
  <c r="AA25" i="16"/>
  <c r="AB25" i="16" s="1"/>
  <c r="AB26" i="16"/>
  <c r="AA27" i="16"/>
  <c r="AB27" i="16" s="1"/>
  <c r="AA28" i="16"/>
  <c r="AB28" i="16" s="1"/>
  <c r="AA29" i="16"/>
  <c r="AB29" i="16" s="1"/>
  <c r="AA30" i="16"/>
  <c r="AB30" i="16"/>
  <c r="AA31" i="16"/>
  <c r="AB31" i="16" s="1"/>
  <c r="AA32" i="16"/>
  <c r="AB32" i="16" s="1"/>
  <c r="AA33" i="16"/>
  <c r="AB33" i="16"/>
  <c r="AA34" i="16"/>
  <c r="AB34" i="16" s="1"/>
  <c r="AA35" i="16"/>
  <c r="AB35" i="16" s="1"/>
  <c r="AA36" i="16"/>
  <c r="AB36" i="16" s="1"/>
  <c r="AA37" i="16"/>
  <c r="AB37" i="16"/>
  <c r="AA3" i="16"/>
  <c r="M2" i="4"/>
  <c r="M8" i="4"/>
  <c r="M3" i="4"/>
  <c r="M4" i="4"/>
  <c r="M5" i="4"/>
  <c r="M6" i="4"/>
  <c r="M9" i="4"/>
  <c r="M7" i="4"/>
  <c r="AB3" i="16" l="1"/>
  <c r="AB39" i="16" s="1"/>
  <c r="AA39" i="16"/>
</calcChain>
</file>

<file path=xl/sharedStrings.xml><?xml version="1.0" encoding="utf-8"?>
<sst xmlns="http://schemas.openxmlformats.org/spreadsheetml/2006/main" count="2001" uniqueCount="556">
  <si>
    <t>Mansfield District Council - Playing Pitch and Outdoor Sport Strategy</t>
  </si>
  <si>
    <t>Disclaimer:</t>
  </si>
  <si>
    <t>“As far as possible the assessment report aims to capture all of the outdoor sports facilities within Mansfield. However, there may be instances, for example, on school sites or private sites, where access was not possible and has led to omissions within the report. Where pitches have not been recorded within the report they remain as pitches and for planning purposes continue to be so. Furthermore, exclusions of a pitch do not mean that it is not required from a supply and demand point of view.”</t>
  </si>
  <si>
    <t>sitename</t>
  </si>
  <si>
    <t>siteid</t>
  </si>
  <si>
    <t>address</t>
  </si>
  <si>
    <t>postcode</t>
  </si>
  <si>
    <t>facilitytype</t>
  </si>
  <si>
    <t>facilitysubtype</t>
  </si>
  <si>
    <t>facilityid</t>
  </si>
  <si>
    <t>facstatus</t>
  </si>
  <si>
    <t>accessibilitytypestr</t>
  </si>
  <si>
    <t>accessibilitygroupstr</t>
  </si>
  <si>
    <t>ownershiptype</t>
  </si>
  <si>
    <t>ownershipgroup</t>
  </si>
  <si>
    <t>managementtypestr</t>
  </si>
  <si>
    <t>managementgroupstr</t>
  </si>
  <si>
    <t>yearbuilt</t>
  </si>
  <si>
    <t>yearbuiltestimated</t>
  </si>
  <si>
    <t>refurbflag</t>
  </si>
  <si>
    <t>yearrefurbished</t>
  </si>
  <si>
    <t>ABBOTS ROAD PLAYING FIELDS</t>
  </si>
  <si>
    <t>ABBOTT ROAD,MANSFIELD,NG19 6NB</t>
  </si>
  <si>
    <t>NG19 6NB</t>
  </si>
  <si>
    <t>Grass Pitches</t>
  </si>
  <si>
    <t>Adult Football</t>
  </si>
  <si>
    <t>No marked pitch or goal posts, grass was long and unkept, no lighting, small changing room block could not access in poor condition, grass is ling and uncut, moderate slope on site</t>
  </si>
  <si>
    <t>Sports Club / Community Association</t>
  </si>
  <si>
    <t>Public Access</t>
  </si>
  <si>
    <t xml:space="preserve">Local Authority </t>
  </si>
  <si>
    <t>Local Authority</t>
  </si>
  <si>
    <t>Local Authority (in house)</t>
  </si>
  <si>
    <t>No</t>
  </si>
  <si>
    <t>BERRY HILL PARK ATHLETIC TRACK</t>
  </si>
  <si>
    <t>BERRY HILL PARK,LICHFIELD LANE,MANSFIELD,NG18 4JR</t>
  </si>
  <si>
    <t>NG18 4JR</t>
  </si>
  <si>
    <t>DISUSED - no evidence of football pitch within the park, postcode area has been developed on and is now the location of a carehome</t>
  </si>
  <si>
    <t>Other</t>
  </si>
  <si>
    <t>Others</t>
  </si>
  <si>
    <t>Trust</t>
  </si>
  <si>
    <t>BULL FARM PARK</t>
  </si>
  <si>
    <t>PEEL CRESCENT,MANSFIELD,NG19 7JJ</t>
  </si>
  <si>
    <t>NG19 7JJ</t>
  </si>
  <si>
    <t>Junior Football 11v11</t>
  </si>
  <si>
    <t>No Grass Pitches Currently Marked Out</t>
  </si>
  <si>
    <t>CHESTERFIELD ROAD RECREATION GROUND</t>
  </si>
  <si>
    <t>CHESTERFIELD ROAD SOUTH,MANSFIELD,NG19 7AS</t>
  </si>
  <si>
    <t>NG19 7BH</t>
  </si>
  <si>
    <t>Artificial Grass Pitch</t>
  </si>
  <si>
    <t>Sand Filled</t>
  </si>
  <si>
    <t>DISUSED</t>
  </si>
  <si>
    <t>Yes</t>
  </si>
  <si>
    <t>CHURCH WARSOP SPORTS AND SOCIAL CLUB (CLOSED)</t>
  </si>
  <si>
    <t>WOOD LANE,CHURCH WARSOP,MANSFIELD,NG20 0SS</t>
  </si>
  <si>
    <t>NG20 0SS</t>
  </si>
  <si>
    <t>Closed</t>
  </si>
  <si>
    <t>Commercial</t>
  </si>
  <si>
    <t>Commercial Management</t>
  </si>
  <si>
    <t>EASTLANDS JUNIOR SCHOOL</t>
  </si>
  <si>
    <t>NETHERFIELD LANE,MEDEN VALE,MANSFIELD,NG20 9PA</t>
  </si>
  <si>
    <t>NG20 9PA</t>
  </si>
  <si>
    <t>Private Use</t>
  </si>
  <si>
    <t>Private</t>
  </si>
  <si>
    <t>Community school</t>
  </si>
  <si>
    <t>Education</t>
  </si>
  <si>
    <t>School/College/University (in house)</t>
  </si>
  <si>
    <t>MAUN VALLEY PARK</t>
  </si>
  <si>
    <t>RECREATION GROUND,BARRINGER ROAD,MANSFIELD,NG19 0QH</t>
  </si>
  <si>
    <t>NG19 0QH</t>
  </si>
  <si>
    <t>MEDEN SPORTS CENTRE (CLOSED)</t>
  </si>
  <si>
    <t>BURNS LANE,WARSOP,MANSFIELD,NG20 0QN</t>
  </si>
  <si>
    <t>NG20 0QN</t>
  </si>
  <si>
    <t>OAK TREE LEISURE CENTRE</t>
  </si>
  <si>
    <t>OAK TREE CENTRE,JUBILEE WAY SOUTH,MANSFIELD,NG18 3RT</t>
  </si>
  <si>
    <t>NG18 3RT</t>
  </si>
  <si>
    <t>No longer there</t>
  </si>
  <si>
    <t>Pay and Play</t>
  </si>
  <si>
    <t>SAMWORTH CHURCH ACADEMY (CLOSED)</t>
  </si>
  <si>
    <t>SHERWOOD HALL ROAD,MANSFIELD,NG18 2DY</t>
  </si>
  <si>
    <t>NG18 2DY</t>
  </si>
  <si>
    <t>Cricket</t>
  </si>
  <si>
    <t>Not Known</t>
  </si>
  <si>
    <t>THE BEECH ACADEMY</t>
  </si>
  <si>
    <t>FAIRHOLME DRIVE,MANSFIELD,NG19 6DX</t>
  </si>
  <si>
    <t>NG19 6DX</t>
  </si>
  <si>
    <t>Academies</t>
  </si>
  <si>
    <t>THE CARRS</t>
  </si>
  <si>
    <t>THE CARRS RECREATION GROUND,CHURCH ROAD,CHURCH WARSOP,NG20 0AT</t>
  </si>
  <si>
    <t>NG20 0AT</t>
  </si>
  <si>
    <t>No lines, one goal post, changing block unused, uneven surface, large holes, poor grass coverage and poor length of grass</t>
  </si>
  <si>
    <t>THE LORDS RECREATION GROUND</t>
  </si>
  <si>
    <t>THE LORDS RECREATION GROUND,SLANT LANE,MANSFIELD WOODHOUSE,NG19 8ES</t>
  </si>
  <si>
    <t>NG19 8ES</t>
  </si>
  <si>
    <t>Senior Rugby Union</t>
  </si>
  <si>
    <t>Sport Club</t>
  </si>
  <si>
    <t>VISION WEST NOTTINGHAMSHIRE COLLEGE</t>
  </si>
  <si>
    <t>DERBY ROAD CAMPUS,DERBY ROAD,MANSFIELD,NG18 5BH</t>
  </si>
  <si>
    <t>NG18 5BH</t>
  </si>
  <si>
    <t>Further Education</t>
  </si>
  <si>
    <t>WORBURN LANE (CLOSED)</t>
  </si>
  <si>
    <t>WOBURN LANE,PLEASLEY,MANSFIELD,NG19 7RT</t>
  </si>
  <si>
    <t>NG19 7RT</t>
  </si>
  <si>
    <t>Site Name</t>
  </si>
  <si>
    <t>Postcode</t>
  </si>
  <si>
    <t>Active Places</t>
  </si>
  <si>
    <t>Ownership Type</t>
  </si>
  <si>
    <t>Management Type</t>
  </si>
  <si>
    <t>Availability</t>
  </si>
  <si>
    <t>Security</t>
  </si>
  <si>
    <t>Pitch Type</t>
  </si>
  <si>
    <t>No. of Pitches</t>
  </si>
  <si>
    <t>Sports Lighting</t>
  </si>
  <si>
    <t>Overmarked</t>
  </si>
  <si>
    <t>Pitch Rating</t>
  </si>
  <si>
    <t>PitchPower Assessment</t>
  </si>
  <si>
    <t>Ancillary Facility Quality</t>
  </si>
  <si>
    <t>Team Use</t>
  </si>
  <si>
    <t>Notes</t>
  </si>
  <si>
    <t>NGB/Sport England/Council Comments</t>
  </si>
  <si>
    <t>ALL SAINTS' CATHOLIC ACADEMY</t>
  </si>
  <si>
    <t>NG19 6BW</t>
  </si>
  <si>
    <t>Unsecure</t>
  </si>
  <si>
    <t>Youth 11v11</t>
  </si>
  <si>
    <t>Standard</t>
  </si>
  <si>
    <t>School changing</t>
  </si>
  <si>
    <t>N/A</t>
  </si>
  <si>
    <t>Adult 11v11</t>
  </si>
  <si>
    <t>CARR LANE PARK</t>
  </si>
  <si>
    <t>NG20 0BN</t>
  </si>
  <si>
    <t>Secure</t>
  </si>
  <si>
    <t xml:space="preserve">Poor </t>
  </si>
  <si>
    <t>Poor -small changing block</t>
  </si>
  <si>
    <t>Meden Vale Colts FC</t>
  </si>
  <si>
    <t>some evidence of lines but not obviously marked, no floodlights, small changing block unused, poor grass coverage in areas, flat, good grass length (short)</t>
  </si>
  <si>
    <t>Poor</t>
  </si>
  <si>
    <t>CLIPSTONE MINERS WELFARE (THE LIDO GROUND)</t>
  </si>
  <si>
    <t>NG21 9AB</t>
  </si>
  <si>
    <t>Sports Club</t>
  </si>
  <si>
    <t>Youth 9v9</t>
  </si>
  <si>
    <t>Good - changing rooms and social area/bar</t>
  </si>
  <si>
    <t>Clipstone FC</t>
  </si>
  <si>
    <t>No floodlights, pitches located on cricket outfield, unable to access, good grass length and coverage as on outfield</t>
  </si>
  <si>
    <t>Good</t>
  </si>
  <si>
    <t>Floodlit, good grass length and coverage, could not access ancilliary facilities</t>
  </si>
  <si>
    <t>Mini 5v5</t>
  </si>
  <si>
    <t>DAWN HOUSE SCHOOL</t>
  </si>
  <si>
    <t>NG21 0DQ</t>
  </si>
  <si>
    <t>Non-Maintained Special School</t>
  </si>
  <si>
    <t>SCHOOL USE ONLY</t>
  </si>
  <si>
    <t>DEBDALE PARK SPORTS AND RECREATIONAL CLUB</t>
  </si>
  <si>
    <t>NG19 7NS</t>
  </si>
  <si>
    <t>Community Organisation</t>
  </si>
  <si>
    <t>Mini 7v7</t>
  </si>
  <si>
    <t>Sherwood Colliery FC</t>
  </si>
  <si>
    <t>Marked on cricket outfield - good ancilliary facilities, good grass length, eveness and coverage, flat gradient</t>
  </si>
  <si>
    <t>Marked on cricket outfield, good grass length, eveness and coverage, flat gradient</t>
  </si>
  <si>
    <t>ELKESLEY ROAD GROUND</t>
  </si>
  <si>
    <t>NG20 9PS</t>
  </si>
  <si>
    <t>one pitch is of poor quality, ancilliary facilities shared between football and rugby, one pitch is fenced off, grass coverage varies, length of grass is good</t>
  </si>
  <si>
    <t>no floodlitghts, lines marked, adequate grass coverage, even surface, good grass length</t>
  </si>
  <si>
    <t>FARMILO PRIMARY SCHOOL AND NURSERY</t>
  </si>
  <si>
    <t>Small area utilised for school use</t>
  </si>
  <si>
    <t>FOREST TOWN ARENA</t>
  </si>
  <si>
    <t>NG19 0EE</t>
  </si>
  <si>
    <t>Woodhouse Colts FC</t>
  </si>
  <si>
    <t>Floodlit, good grass coverage and length, even surface, small stand and located nearest to car park and ancilliary facilities</t>
  </si>
  <si>
    <t>Yes with 9v9</t>
  </si>
  <si>
    <t xml:space="preserve">Good </t>
  </si>
  <si>
    <t>unable to access lower pitch, looks to be mainly smaller pitches, rather than 11v11 grass looks to be of good coverage and length</t>
  </si>
  <si>
    <t>Yes with 5v5</t>
  </si>
  <si>
    <t>Good grass coverage and length, no floodlights, unable to acces</t>
  </si>
  <si>
    <t>Yes with 7v7</t>
  </si>
  <si>
    <t>FOREST TOWN PRIMARY SCHOOL</t>
  </si>
  <si>
    <t>NG19 0ED</t>
  </si>
  <si>
    <t>School Use only</t>
  </si>
  <si>
    <t>HIGH OAKHAM PRIMARY SCHOOL</t>
  </si>
  <si>
    <t>NG18 4SH</t>
  </si>
  <si>
    <t>HOLLY PRIMARY SCHOOL</t>
  </si>
  <si>
    <t>NG19 0NT</t>
  </si>
  <si>
    <t>KING EDWARD PRIMARY AND NURSERY SCHOOL</t>
  </si>
  <si>
    <t>NG18 2RG</t>
  </si>
  <si>
    <t>School use only, FA have assessed for possible usage by Ravenshead Reds but not currently using site</t>
  </si>
  <si>
    <t>KING GEORGE V RECREATIONAL GROUND</t>
  </si>
  <si>
    <t>NG18 4JW</t>
  </si>
  <si>
    <t>2 x Poor and 1 x Standard</t>
  </si>
  <si>
    <t>Poor - small changing block</t>
  </si>
  <si>
    <t>A.S. Plant United F.C. Youth
Berry Hill United
Kirkby Woodhouse F.C. Youth
Mansfield Vipers
Sherwood Colliery F.C. Sunday
Vision West Nottinghamshire College F.C.</t>
  </si>
  <si>
    <t>No floodlights, small ancilliary facility block, good grass length, two poor quality pitches have patches with no grass, no over marking, goals in situ for the two poorer quality pitches</t>
  </si>
  <si>
    <t>MANOR PARK (MANSFIELD)</t>
  </si>
  <si>
    <t>NG19 8QF</t>
  </si>
  <si>
    <t>Manor FC Youth</t>
  </si>
  <si>
    <t>marked lines, no floodlights, some had goals provided other did not, one additional pitch area as goal posts present but no lines and grass uncut, ancilliary facilities in car park - unsure if utilised, long grass, uneve surface</t>
  </si>
  <si>
    <t>marked lines, no floodlights, pitches closest to car park poor quality, length, coverage and eveness of pitch good, flat pitches, some problem areas of no grass and uneve surface on poorest pitch</t>
  </si>
  <si>
    <t>MANOR SPORT AND RECREATION CENTRE</t>
  </si>
  <si>
    <t>NG19 8JY</t>
  </si>
  <si>
    <t>A.S.F.C. United
Clipstone Welfare Colts F.C. Youth</t>
  </si>
  <si>
    <t>Unable to access due to location on school site</t>
  </si>
  <si>
    <t>MANSFIELD PRIMARY ACADEMY</t>
  </si>
  <si>
    <t>NG18 2LB</t>
  </si>
  <si>
    <t>MANSFIELD TOWN FC (ONE CALL STADIUM)</t>
  </si>
  <si>
    <t>NG18 5DA</t>
  </si>
  <si>
    <t>Excellent</t>
  </si>
  <si>
    <t>Mansfield Town FC</t>
  </si>
  <si>
    <t>High quality pitch, no community use</t>
  </si>
  <si>
    <t>MEDEN SCHOOL</t>
  </si>
  <si>
    <t>QUEEN ELIZABETH'S ACADEMY</t>
  </si>
  <si>
    <t>NG19 7AP</t>
  </si>
  <si>
    <t>Woodthorpe Community</t>
  </si>
  <si>
    <t>QUEENSWAY PARK</t>
  </si>
  <si>
    <t>NG19 0BX</t>
  </si>
  <si>
    <t>No floodlights, lines marked, goals propped up against a tree, patches of no grass, uneven ground and slope - full size goal, but no pitch markings</t>
  </si>
  <si>
    <t>good grass coverage, looks as though some maintenance has been completed better grass coverage and length compared to other pitches, small building, possible ancilliary facilities, small car parking area, no floodlights</t>
  </si>
  <si>
    <t>Goal posts  but no lines painted, no grass coverage near goal posts, no floodlights</t>
  </si>
  <si>
    <t>RACECOURSE PARK (MANSFIELD)</t>
  </si>
  <si>
    <t>NG18 3BN</t>
  </si>
  <si>
    <t>buyglass.co Reindeer FC
FC Skegby</t>
  </si>
  <si>
    <t>overall good grass coverage and length, bare patch with no grass in goal mouth, painted lines and goals in place, no floodlights, good ancilliary facilities, recently refurbished</t>
  </si>
  <si>
    <t>overall good grass coverage and length, some small bare patch with no grass in goal mouth, painted lines and no goals in place, no floodlights, good ancilliary facilities, recently refurbished</t>
  </si>
  <si>
    <t>Full size 11v11 poor grass coverage, no floodlights, looks to have been overmarked by a smaller pitch, goal post bases within larger pitch, good grass length</t>
  </si>
  <si>
    <t>Not marked, over marked on 11v11 pitch, poor grass coverage and bare patches</t>
  </si>
  <si>
    <t>RH ACADEMY</t>
  </si>
  <si>
    <t>Mansfield FC Academy</t>
  </si>
  <si>
    <t>SAMWORTH CHURCH ACADEMY</t>
  </si>
  <si>
    <t>2 x 9v9 pitches on each 11v11 pitch</t>
  </si>
  <si>
    <t>Good - school changing</t>
  </si>
  <si>
    <t>Clipstone Welfare Colts F.C. Youth
M&amp;J Ballers
Mansfield Rangers</t>
  </si>
  <si>
    <t>Marked by external company when required</t>
  </si>
  <si>
    <t>ST PHILIP NERI WITH ST BEDE CATHOLIC VOLUNTARY ACADEMY</t>
  </si>
  <si>
    <t>NG19 6AA</t>
  </si>
  <si>
    <t>SUTTON ROAD PRIMARY AND NURSERY SCHOOL</t>
  </si>
  <si>
    <t>NG18 5SF</t>
  </si>
  <si>
    <t>THE BRUNTS ACADEMY</t>
  </si>
  <si>
    <t>NG18 2AT</t>
  </si>
  <si>
    <t>G3A FC
Silva FC</t>
  </si>
  <si>
    <t>THE FLYING HIGH ACADEMY</t>
  </si>
  <si>
    <t>NG19 6EW</t>
  </si>
  <si>
    <t>THE GARIBALDI SCHOOL</t>
  </si>
  <si>
    <t>NG19 0JX</t>
  </si>
  <si>
    <t>THE JOHN FRETWELL SPORTING COMPLEX</t>
  </si>
  <si>
    <t>NG19 8LL</t>
  </si>
  <si>
    <t>Yes 9v9 as required</t>
  </si>
  <si>
    <t>Market Warsop FC - Youth</t>
  </si>
  <si>
    <t>No floodlights, utilised by Market Warsop FC - 19 teams, club rules only allow football up to U18, 4 changing rooms, girls and boys activity, Number of pitches changes depending on the age of the children with the teams</t>
  </si>
  <si>
    <t>Rated as good by FA Pitch Improvement  part way through four years of funding for pitch improvement £60,000 in total</t>
  </si>
  <si>
    <t>Some drainage issues in the past due to clay soil, all pitches were even, good grass length and flat</t>
  </si>
  <si>
    <t>WAINWRIGHT PRIMARY ACADEMY</t>
  </si>
  <si>
    <t>NG19 6TF</t>
  </si>
  <si>
    <t>YEOMAN HILL PARK</t>
  </si>
  <si>
    <t>NG19 9JL</t>
  </si>
  <si>
    <t>Woodhouse Community United</t>
  </si>
  <si>
    <t>Club</t>
  </si>
  <si>
    <t>Men's Adult 11v11</t>
  </si>
  <si>
    <t>Boys/Mixed Youth 11v11</t>
  </si>
  <si>
    <t>Boys/Mixed 9v9</t>
  </si>
  <si>
    <t>Ladies Adult 11v11</t>
  </si>
  <si>
    <t>Girls Youth 11v11</t>
  </si>
  <si>
    <t>Girls 9v9</t>
  </si>
  <si>
    <t>Mini Soccer 7v7 and 5v5</t>
  </si>
  <si>
    <t>Total Teams</t>
  </si>
  <si>
    <t>Potential MES Per Week</t>
  </si>
  <si>
    <t>Home Venue</t>
  </si>
  <si>
    <t>Training Venue</t>
  </si>
  <si>
    <t>Training Hours Per Week</t>
  </si>
  <si>
    <t>Latent Demand</t>
  </si>
  <si>
    <t>Exported Demand</t>
  </si>
  <si>
    <t>Club Name</t>
  </si>
  <si>
    <t>Adult Men</t>
  </si>
  <si>
    <t>Boys U19</t>
  </si>
  <si>
    <t>Boys U18</t>
  </si>
  <si>
    <t>Boys U17</t>
  </si>
  <si>
    <t>Boys U16</t>
  </si>
  <si>
    <t>Boys U15</t>
  </si>
  <si>
    <t>Boys U14</t>
  </si>
  <si>
    <t>Boys U13</t>
  </si>
  <si>
    <t>Boys U12</t>
  </si>
  <si>
    <t>Boys U11</t>
  </si>
  <si>
    <t>Adult Ladies</t>
  </si>
  <si>
    <t>Girls U18</t>
  </si>
  <si>
    <t>Girls U17</t>
  </si>
  <si>
    <t>Girls U16</t>
  </si>
  <si>
    <t xml:space="preserve">Girls U15 </t>
  </si>
  <si>
    <t>Girls U14</t>
  </si>
  <si>
    <t xml:space="preserve">Girls U13 </t>
  </si>
  <si>
    <t>Girls U12</t>
  </si>
  <si>
    <t>Girls U11</t>
  </si>
  <si>
    <t>Boys U10 7v7</t>
  </si>
  <si>
    <t>Boys U9 7v7</t>
  </si>
  <si>
    <t>Boys/Mixed U8, U7, U6, U5 and Development 5v5</t>
  </si>
  <si>
    <t xml:space="preserve">Girls U10 7v7 </t>
  </si>
  <si>
    <t>Girls U9 7v7</t>
  </si>
  <si>
    <t>Girls U8, U7, U6, U5 and Development 5v5</t>
  </si>
  <si>
    <t>Totals</t>
  </si>
  <si>
    <t>MES</t>
  </si>
  <si>
    <t>Hours Per Week</t>
  </si>
  <si>
    <t>No.of Teams for Future Development</t>
  </si>
  <si>
    <t>Column1</t>
  </si>
  <si>
    <t>A.F.C. Mansfield Veterans</t>
  </si>
  <si>
    <t>A.S. Plant United F.C. Youth</t>
  </si>
  <si>
    <t>A.S.F.C. United</t>
  </si>
  <si>
    <t>AFC Mansfield</t>
  </si>
  <si>
    <t>AFC Mansfield Sunday</t>
  </si>
  <si>
    <t>Berry Hill United</t>
  </si>
  <si>
    <t>buyglass.co Reindeer FC</t>
  </si>
  <si>
    <t>Clipstone F.C.</t>
  </si>
  <si>
    <t>Clipstone Welfare Colts F.C. Youth</t>
  </si>
  <si>
    <t>CLIPSTONE MINERS WELFARE (THE LIDO GROUND), SAMWORTH CHURCH ACADEMY, MANOR SPORT AND RECREATION CENTRE</t>
  </si>
  <si>
    <t>FC Skegby</t>
  </si>
  <si>
    <t>G3A FC</t>
  </si>
  <si>
    <t>Kirkby Colts F.C. Youth</t>
  </si>
  <si>
    <t>Kirkby Woodhouse F.C. Youth</t>
  </si>
  <si>
    <t>M&amp;J Ballers</t>
  </si>
  <si>
    <t>Manor F.C. Youth</t>
  </si>
  <si>
    <t>Mansfield Rangers</t>
  </si>
  <si>
    <t>Mansfield Town Community Trust F.C.</t>
  </si>
  <si>
    <t>Mansfield Town F.C.</t>
  </si>
  <si>
    <t>MANSFIELD TOWN FC (ONE CALL STADIUM), RH ACADEMY</t>
  </si>
  <si>
    <t>Mansfield Town F.C. Girls</t>
  </si>
  <si>
    <t>Mansfield Town F.C. Youth</t>
  </si>
  <si>
    <t>Mansfield Town Ladies F.C.</t>
  </si>
  <si>
    <t>Mansfield Vipers</t>
  </si>
  <si>
    <t>Market Warsop F.C. Youth</t>
  </si>
  <si>
    <t>Meden Vale Colts F.C.</t>
  </si>
  <si>
    <t>ELKESLEY ROAD GROUND, CARR LANE PARK</t>
  </si>
  <si>
    <t>Nottinghamshire Powerchair F.C.</t>
  </si>
  <si>
    <t>Sherwood Colliery F.C.</t>
  </si>
  <si>
    <t>Sherwood Colliery F.C. Ladies</t>
  </si>
  <si>
    <t>Sherwood Colliery F.C. Sunday</t>
  </si>
  <si>
    <t>Sherwood Colliery F.C. Youth</t>
  </si>
  <si>
    <t>Shirebrook Rangers</t>
  </si>
  <si>
    <t>Silva FC</t>
  </si>
  <si>
    <t>Vision West Nottinghamshire College F.C.</t>
  </si>
  <si>
    <t>Vision West 3G / Mansfield Town Academy 3G</t>
  </si>
  <si>
    <t>Woodhouse Colts F.C.</t>
  </si>
  <si>
    <t>FOREST TOWN ARENA, QUEENSWAY PARK</t>
  </si>
  <si>
    <t xml:space="preserve">Security </t>
  </si>
  <si>
    <t>No. Pitches</t>
  </si>
  <si>
    <t>PQS</t>
  </si>
  <si>
    <t>Ancillary Facilities</t>
  </si>
  <si>
    <t>Club Use</t>
  </si>
  <si>
    <t>ELKESLEY ROAD GROUND (Meden Vale RFC)</t>
  </si>
  <si>
    <t>Basic</t>
  </si>
  <si>
    <t>Meden Vale Rugby Club</t>
  </si>
  <si>
    <t>MANSFIELD RUGBY UNION FOOTBALL CLUB</t>
  </si>
  <si>
    <t>NG18 3EW</t>
  </si>
  <si>
    <t>Mansfield RUFC</t>
  </si>
  <si>
    <t>Unavailable</t>
  </si>
  <si>
    <t>School Changing</t>
  </si>
  <si>
    <t>Overmarked with Football</t>
  </si>
  <si>
    <t>Age Grade Mixed (U7 -U11) (Max 5 teams)</t>
  </si>
  <si>
    <t>Age Grade Girls(U12)</t>
  </si>
  <si>
    <t xml:space="preserve">Age Grade  Boys (U12) </t>
  </si>
  <si>
    <t>Age Grade (Boys and Girls U13 - U18 inc)</t>
  </si>
  <si>
    <t>Adult Male and Female Teams</t>
  </si>
  <si>
    <t>Midweek/Training Demand (Match Equivalent Sessions MES)</t>
  </si>
  <si>
    <t>Floodlit Pitches</t>
  </si>
  <si>
    <t>Midweek Surplus / Deficit (MES)</t>
  </si>
  <si>
    <t>Full Size Pitches (Total No. on site including floodlit)</t>
  </si>
  <si>
    <t>Weekend Demand (Match Equivalent Sessions MES)</t>
  </si>
  <si>
    <t>Weekend Surplus / Deficit (Match Equivalent Sessions MES)</t>
  </si>
  <si>
    <t>Overall Site  Capacity (Match Equivalent Sessions)</t>
  </si>
  <si>
    <t>Mansfield RFC</t>
  </si>
  <si>
    <t>Meden Vale RFC</t>
  </si>
  <si>
    <t>Post Code</t>
  </si>
  <si>
    <t>Surface Type</t>
  </si>
  <si>
    <t>Number of Pitches</t>
  </si>
  <si>
    <t>Pitch Size</t>
  </si>
  <si>
    <t>Pitch Dimensions</t>
  </si>
  <si>
    <t>WR22 Compliant</t>
  </si>
  <si>
    <t>Quality Rating</t>
  </si>
  <si>
    <t>Age of Surface</t>
  </si>
  <si>
    <t>FA 3G Pitch Register</t>
  </si>
  <si>
    <t>Available</t>
  </si>
  <si>
    <t>Security of Tenure</t>
  </si>
  <si>
    <t>Other Comments</t>
  </si>
  <si>
    <t>3G</t>
  </si>
  <si>
    <t>11v11</t>
  </si>
  <si>
    <t>100x64</t>
  </si>
  <si>
    <t>Excelent built facilties including bar, kitchen, shop. Dugouts and spectqtor stand, turnstiles</t>
  </si>
  <si>
    <t>5v5</t>
  </si>
  <si>
    <t>48x26</t>
  </si>
  <si>
    <t>7v7</t>
  </si>
  <si>
    <t>60x40</t>
  </si>
  <si>
    <t>Yes (failing)</t>
  </si>
  <si>
    <t xml:space="preserve">Good - Rugby clubhouse, bar, changing rooms, toilets. Changing facilities need to be made more appropriate for women and girls, but are secure and private. Issues with lack of parking. Health and fitness gym and sports hall also on site. </t>
  </si>
  <si>
    <t>Failing floodlighting, requires investment - see consultation response</t>
  </si>
  <si>
    <t>35x25</t>
  </si>
  <si>
    <t>Excellent Mansfield FC Facilities</t>
  </si>
  <si>
    <t>2 small sided floodlit ATP</t>
  </si>
  <si>
    <t>21x37</t>
  </si>
  <si>
    <t>Good - Leisure Centre facilities, toilets, changing etc. Good access and parking</t>
  </si>
  <si>
    <t>Limited</t>
  </si>
  <si>
    <t>Limited community use outside of Mansfield Town FC and academy. Training ground for Mansfield Town, floodlit ATP, Good Ancilliary facilities, grass was cut to a good length and the pitches are flat</t>
  </si>
  <si>
    <t>NG18 2BZ</t>
  </si>
  <si>
    <t>96x57</t>
  </si>
  <si>
    <t xml:space="preserve">7v7 </t>
  </si>
  <si>
    <t>55x36</t>
  </si>
  <si>
    <t>Previously utilised by Next Generation Football Academy</t>
  </si>
  <si>
    <t>55 x 25</t>
  </si>
  <si>
    <t>Year Built</t>
  </si>
  <si>
    <t>Year Refurbished</t>
  </si>
  <si>
    <t>Comments</t>
  </si>
  <si>
    <t>Small</t>
  </si>
  <si>
    <t>60 x 40</t>
  </si>
  <si>
    <t>NG19 8JE</t>
  </si>
  <si>
    <t>Sand Dressed</t>
  </si>
  <si>
    <t>Full</t>
  </si>
  <si>
    <t>100 x 60</t>
  </si>
  <si>
    <t>Good - changing facilties</t>
  </si>
  <si>
    <t>40 x 33</t>
  </si>
  <si>
    <t>Facility Use</t>
  </si>
  <si>
    <t>Men's Teams</t>
  </si>
  <si>
    <t>Women's Teams</t>
  </si>
  <si>
    <t>Mixed Teams</t>
  </si>
  <si>
    <t>Occasional Male</t>
  </si>
  <si>
    <t>Occasional Female</t>
  </si>
  <si>
    <t>Junior Male</t>
  </si>
  <si>
    <t>Junior Female</t>
  </si>
  <si>
    <t>Future Increase/Decrease in teams</t>
  </si>
  <si>
    <t>Membership Senior Men (16-55)</t>
  </si>
  <si>
    <t>Membership Senior Women (16-55)</t>
  </si>
  <si>
    <t>Membership Youth Boys (14-16)</t>
  </si>
  <si>
    <t>Membership Youth Girls (14-16)</t>
  </si>
  <si>
    <t>Membership Junior Boys (11-13)</t>
  </si>
  <si>
    <t>Membership Junior Girls (11-13)</t>
  </si>
  <si>
    <t>Membership Junior Boys 5-10</t>
  </si>
  <si>
    <t>Membership Junior Girls 5-10</t>
  </si>
  <si>
    <t>North Notts HC</t>
  </si>
  <si>
    <t>Manor Sport and Recreation Centre</t>
  </si>
  <si>
    <t>1 male / 1 female</t>
  </si>
  <si>
    <t>Mansfield HC</t>
  </si>
  <si>
    <t>Kingsway Park (Out of Area)</t>
  </si>
  <si>
    <t>2 male teams</t>
  </si>
  <si>
    <t>Ashfield Aztecs</t>
  </si>
  <si>
    <t>Mansfield Aztecs Juniors</t>
  </si>
  <si>
    <t>No. Grass Wickets</t>
  </si>
  <si>
    <t>Grass Wicket Quality</t>
  </si>
  <si>
    <t>No. Artificial Wickets</t>
  </si>
  <si>
    <t>NTP Quality</t>
  </si>
  <si>
    <t>Ancillary Facilities Quality</t>
  </si>
  <si>
    <t>Grass Wicket Capacity</t>
  </si>
  <si>
    <t>NTP Capacity</t>
  </si>
  <si>
    <t>Clubs</t>
  </si>
  <si>
    <t>Grass Wicket Demand</t>
  </si>
  <si>
    <t>Grass Wicket Position</t>
  </si>
  <si>
    <t>NTP Demand</t>
  </si>
  <si>
    <t>Artificial Wicket Capacity</t>
  </si>
  <si>
    <t>DCF commnts</t>
  </si>
  <si>
    <t>Meden School</t>
  </si>
  <si>
    <t>Queen Elizabeth's Academy</t>
  </si>
  <si>
    <t>The Manor Academy</t>
  </si>
  <si>
    <t>NG19 8QA</t>
  </si>
  <si>
    <t>Chesterfield Road Recreation Ground</t>
  </si>
  <si>
    <t>NG19 7AS</t>
  </si>
  <si>
    <t>Poor quality facility. Moveable nets, but in poor condition. Basic ancillary provision with 2 changing rooms kitchen and social area and toilets.</t>
  </si>
  <si>
    <t>Mansfield CC</t>
  </si>
  <si>
    <t>Clipstone Miners Welfare (The Lido Ground)</t>
  </si>
  <si>
    <t xml:space="preserve">Standard - could not access facility. Sight screens, scoreboard box, lack of parking. </t>
  </si>
  <si>
    <t>Clipstone CC</t>
  </si>
  <si>
    <t>Debdale Park Sports And Recreational Club</t>
  </si>
  <si>
    <t xml:space="preserve">Excelent built facilties including bar, kitchen, shop. moveable nets, sight screens, score box. </t>
  </si>
  <si>
    <t>Sherwood Colliery CC</t>
  </si>
  <si>
    <t>The John Fretwell Sporting Complex</t>
  </si>
  <si>
    <t xml:space="preserve">Excellent - online research needed for built facilites. Sight screens, score box, artificial and grass practice nets. </t>
  </si>
  <si>
    <t>Wellbeck CC</t>
  </si>
  <si>
    <t>Senior Mens</t>
  </si>
  <si>
    <t>Senior Women Hardball Cricket</t>
  </si>
  <si>
    <t>Senior Women Softball Cricket</t>
  </si>
  <si>
    <t>Mixed Junior Age Group</t>
  </si>
  <si>
    <t xml:space="preserve">Junior Girls </t>
  </si>
  <si>
    <t>3x junior and 1x senior</t>
  </si>
  <si>
    <t>1 female softball, 1x junior</t>
  </si>
  <si>
    <t>PC Data</t>
  </si>
  <si>
    <t>1x womens softball, 1x junior mixed</t>
  </si>
  <si>
    <t>GMA Pitch Advisor Report</t>
  </si>
  <si>
    <t>Additional Information</t>
  </si>
  <si>
    <t>Senior Rugby League</t>
  </si>
  <si>
    <t>With 11v11 football pitch, during off season</t>
  </si>
  <si>
    <t>Good - changing rooms and social area on site</t>
  </si>
  <si>
    <t>Senior Men</t>
  </si>
  <si>
    <t>Senior Women</t>
  </si>
  <si>
    <t>Age Grade Mixed</t>
  </si>
  <si>
    <t>Age Grade Boys</t>
  </si>
  <si>
    <t>Age Grade Girls</t>
  </si>
  <si>
    <t>Total</t>
  </si>
  <si>
    <t>Match Equivalents (Demand)</t>
  </si>
  <si>
    <t>No. of Teams for Future Development</t>
  </si>
  <si>
    <t>Sherwood Wolfhunt RFL</t>
  </si>
  <si>
    <t>Debdale Park Sports and Recreation Club</t>
  </si>
  <si>
    <t>Debdale Park Sports and Recreation Club Grass</t>
  </si>
  <si>
    <t>Women and girls</t>
  </si>
  <si>
    <t>Pay and Play?</t>
  </si>
  <si>
    <t>Venue Type</t>
  </si>
  <si>
    <t>No. of Macadam</t>
  </si>
  <si>
    <t>No. of AGP</t>
  </si>
  <si>
    <t>No. of Grass</t>
  </si>
  <si>
    <t>No. of Clay</t>
  </si>
  <si>
    <t>Total No. of Courts</t>
  </si>
  <si>
    <t>No. of Floodlit Courts</t>
  </si>
  <si>
    <t>LTA Registered</t>
  </si>
  <si>
    <t>Total No. of Members</t>
  </si>
  <si>
    <t>Future Increase/Decrease in membership</t>
  </si>
  <si>
    <t>Carr Bank Park</t>
  </si>
  <si>
    <t>NG18 2ER</t>
  </si>
  <si>
    <t>Park</t>
  </si>
  <si>
    <t>None</t>
  </si>
  <si>
    <t>Increase of 50</t>
  </si>
  <si>
    <t xml:space="preserve">Metal nets and poor quality fencing. Difficult to access. </t>
  </si>
  <si>
    <t>Manor Park</t>
  </si>
  <si>
    <t>Soon to be opened</t>
  </si>
  <si>
    <t>Mansfield Lawn Tennis Club</t>
  </si>
  <si>
    <t>NG19 7AL</t>
  </si>
  <si>
    <t>Racecourse Park (Mansfield)</t>
  </si>
  <si>
    <t>Averages 13 bookings per month</t>
  </si>
  <si>
    <t>Vision West Nottinghamshire College</t>
  </si>
  <si>
    <t>Unplayable</t>
  </si>
  <si>
    <t>Total Courts</t>
  </si>
  <si>
    <t>World Padel Academy</t>
  </si>
  <si>
    <t>Padel</t>
  </si>
  <si>
    <t>Social area, café, toilets, and small shop</t>
  </si>
  <si>
    <t>No. Greens</t>
  </si>
  <si>
    <t>No Rinks</t>
  </si>
  <si>
    <t>Quality Surface</t>
  </si>
  <si>
    <t>Future Change in Membership</t>
  </si>
  <si>
    <t>Clipstone Bowls Club</t>
  </si>
  <si>
    <t>NG21 9AL</t>
  </si>
  <si>
    <t>Good - limited changing, but otherwise good quality facilities with social space, toilets and storage. Ample parking and good access</t>
  </si>
  <si>
    <t>Yeoman Hill Park</t>
  </si>
  <si>
    <t>NG19 9LS</t>
  </si>
  <si>
    <t>Poor quality and lack of parking, but includes changing rooms, kitchen and toilets</t>
  </si>
  <si>
    <t>Yeoman Hill Park Bowls Club</t>
  </si>
  <si>
    <t>Increase by 11-20</t>
  </si>
  <si>
    <t>Good quality ancilary facilities, easy access, good parking</t>
  </si>
  <si>
    <t>Titchfield Sookholme</t>
  </si>
  <si>
    <t>Mansfield Bowling Club</t>
  </si>
  <si>
    <t xml:space="preserve">Good ancillary facilities, very well used at time of visit. Changing, social space, toilets. Good parking and accessibility. </t>
  </si>
  <si>
    <t>Manor Sport And Recreation Centre</t>
  </si>
  <si>
    <t xml:space="preserve">Could not access site at time of visit. </t>
  </si>
  <si>
    <t>Brierley Park</t>
  </si>
  <si>
    <t>Queensway Park</t>
  </si>
  <si>
    <t>NG19 0DU</t>
  </si>
  <si>
    <t xml:space="preserve">Changing rooms, kitchen and toilet facilities </t>
  </si>
  <si>
    <t>Queensway Park Bowling Club</t>
  </si>
  <si>
    <t>Increase by 1-10</t>
  </si>
  <si>
    <t>No. Floodlit</t>
  </si>
  <si>
    <t>Netball4U League - unaffiliated to England Netball</t>
  </si>
  <si>
    <t>Samworth Church Academy</t>
  </si>
  <si>
    <t>You Play Netball social league uses indoor courts</t>
  </si>
  <si>
    <t>The Brunts Academy</t>
  </si>
  <si>
    <t>Total Pistes</t>
  </si>
  <si>
    <t>Membership</t>
  </si>
  <si>
    <t>Clubhouse and toilet facilities</t>
  </si>
  <si>
    <t>Carr Bank PC</t>
  </si>
  <si>
    <t>Titchfield Park</t>
  </si>
  <si>
    <t>NG18 2RN</t>
  </si>
  <si>
    <t xml:space="preserve">Toilets, small kitchen and clubhouse. </t>
  </si>
  <si>
    <t>Mansfield 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</si>
</sst>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8"/>
      <name val="Aptos Narrow"/>
      <family val="2"/>
      <scheme val="minor"/>
    </font>
    <font>
      <sz val="11"/>
      <color theme="1"/>
      <name val="Aptos Narrow"/>
      <family val="2"/>
      <scheme val="minor"/>
    </font>
    <font>
      <sz val="11"/>
      <color theme="0"/>
      <name val="Arial"/>
      <family val="2"/>
    </font>
    <font>
      <sz val="11"/>
      <name val="Arial"/>
      <family val="2"/>
    </font>
    <font>
      <b/>
      <sz val="11"/>
      <color theme="0"/>
      <name val="Arial"/>
      <family val="2"/>
    </font>
    <font>
      <sz val="11"/>
      <color rgb="FF000000"/>
      <name val="Arial"/>
      <family val="2"/>
    </font>
    <font>
      <b/>
      <sz val="11"/>
      <name val="Arial"/>
      <family val="2"/>
    </font>
    <font>
      <sz val="11"/>
      <color rgb="FF202124"/>
      <name val="Arial"/>
      <family val="2"/>
    </font>
    <font>
      <sz val="11"/>
      <color rgb="FF000000"/>
      <name val="Calibri"/>
      <family val="2"/>
    </font>
    <font>
      <sz val="14"/>
      <color rgb="FF000000"/>
      <name val="Arial"/>
      <family val="2"/>
    </font>
    <font>
      <sz val="11"/>
      <color rgb="FF000000"/>
      <name val="Aptos Narrow"/>
    </font>
    <font>
      <sz val="12"/>
      <color theme="1"/>
      <name val="Arial"/>
      <family val="2"/>
    </font>
    <font>
      <sz val="11"/>
      <color theme="1"/>
      <name val="Arial"/>
      <family val="2"/>
    </font>
    <font>
      <b/>
      <sz val="11"/>
      <color theme="1"/>
      <name val="Arial"/>
      <family val="2"/>
    </font>
    <font>
      <sz val="11"/>
      <name val="Arial"/>
      <family val="2"/>
    </font>
    <font>
      <b/>
      <sz val="11"/>
      <color rgb="FF000000"/>
      <name val="Arial"/>
      <family val="2"/>
    </font>
    <font>
      <sz val="9"/>
      <color rgb="FF000000"/>
      <name val="Arial"/>
      <family val="2"/>
    </font>
    <font>
      <sz val="11"/>
      <color rgb="FF444444"/>
      <name val="Arial"/>
      <family val="2"/>
    </font>
    <font>
      <sz val="11"/>
      <color theme="0"/>
      <name val="Arial"/>
      <family val="2"/>
    </font>
    <font>
      <sz val="11"/>
      <color rgb="FFFF0000"/>
      <name val="Arial"/>
      <family val="2"/>
    </font>
    <font>
      <b/>
      <sz val="11"/>
      <color rgb="FFFFFFFF"/>
      <name val="Arial"/>
      <family val="2"/>
    </font>
    <font>
      <b/>
      <sz val="10"/>
      <color rgb="FFFFFFFF"/>
      <name val="Arial"/>
      <family val="2"/>
    </font>
    <font>
      <sz val="12"/>
      <color rgb="FF000000"/>
      <name val="Arial"/>
      <family val="2"/>
    </font>
    <font>
      <sz val="10"/>
      <name val="Arial"/>
      <family val="2"/>
    </font>
    <font>
      <sz val="10"/>
      <color theme="1"/>
      <name val="Arial"/>
      <family val="2"/>
    </font>
    <font>
      <sz val="11"/>
      <color rgb="FF333333"/>
      <name val="Arial"/>
      <family val="2"/>
    </font>
    <font>
      <sz val="11"/>
      <color theme="1"/>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D9E1F2"/>
        <bgColor indexed="64"/>
      </patternFill>
    </fill>
    <fill>
      <patternFill patternType="solid">
        <fgColor rgb="FFD9D9D9"/>
        <bgColor indexed="64"/>
      </patternFill>
    </fill>
    <fill>
      <patternFill patternType="solid">
        <fgColor rgb="FFFFFFFF"/>
        <bgColor indexed="64"/>
      </patternFill>
    </fill>
    <fill>
      <patternFill patternType="solid">
        <fgColor rgb="FFFF0000"/>
        <bgColor indexed="64"/>
      </patternFill>
    </fill>
    <fill>
      <patternFill patternType="solid">
        <fgColor rgb="FFD9D9D9"/>
        <bgColor rgb="FFD9D9D9"/>
      </patternFill>
    </fill>
    <fill>
      <patternFill patternType="solid">
        <fgColor rgb="FF000000"/>
        <bgColor rgb="FF000000"/>
      </patternFill>
    </fill>
    <fill>
      <patternFill patternType="solid">
        <fgColor theme="1" tint="0.499984740745262"/>
        <bgColor indexed="64"/>
      </patternFill>
    </fill>
    <fill>
      <patternFill patternType="solid">
        <fgColor rgb="FF92D050"/>
        <bgColor indexed="64"/>
      </patternFill>
    </fill>
  </fills>
  <borders count="5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theme="1"/>
      </left>
      <right/>
      <top/>
      <bottom style="medium">
        <color theme="1"/>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rgb="FF000000"/>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style="thin">
        <color indexed="64"/>
      </bottom>
      <diagonal/>
    </border>
    <border>
      <left style="thin">
        <color rgb="FF000000"/>
      </left>
      <right style="thin">
        <color indexed="64"/>
      </right>
      <top/>
      <bottom style="thin">
        <color indexed="64"/>
      </bottom>
      <diagonal/>
    </border>
    <border>
      <left style="thin">
        <color rgb="FF000000"/>
      </left>
      <right style="thin">
        <color rgb="FF000000"/>
      </right>
      <top/>
      <bottom style="medium">
        <color rgb="FF000000"/>
      </bottom>
      <diagonal/>
    </border>
    <border>
      <left style="thin">
        <color indexed="64"/>
      </left>
      <right/>
      <top/>
      <bottom style="medium">
        <color rgb="FF000000"/>
      </bottom>
      <diagonal/>
    </border>
    <border>
      <left style="medium">
        <color indexed="64"/>
      </left>
      <right/>
      <top/>
      <bottom/>
      <diagonal/>
    </border>
    <border>
      <left style="medium">
        <color rgb="FF000000"/>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indexed="64"/>
      </right>
      <top/>
      <bottom style="medium">
        <color indexed="64"/>
      </bottom>
      <diagonal/>
    </border>
    <border>
      <left style="thin">
        <color indexed="64"/>
      </left>
      <right style="medium">
        <color rgb="FF000000"/>
      </right>
      <top/>
      <bottom style="medium">
        <color indexed="64"/>
      </bottom>
      <diagonal/>
    </border>
    <border>
      <left style="medium">
        <color rgb="FF000000"/>
      </left>
      <right style="thin">
        <color indexed="64"/>
      </right>
      <top style="thin">
        <color rgb="FF000000"/>
      </top>
      <bottom style="thin">
        <color indexed="64"/>
      </bottom>
      <diagonal/>
    </border>
    <border>
      <left style="thin">
        <color indexed="64"/>
      </left>
      <right style="medium">
        <color rgb="FF000000"/>
      </right>
      <top style="thin">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cellStyleXfs>
  <cellXfs count="132">
    <xf numFmtId="0" fontId="0" fillId="0" borderId="0" xfId="0"/>
    <xf numFmtId="0" fontId="21" fillId="0" borderId="0" xfId="42" applyFont="1" applyAlignment="1">
      <alignment horizontal="center" vertical="center"/>
    </xf>
    <xf numFmtId="0" fontId="21" fillId="0" borderId="0" xfId="42" applyFont="1" applyAlignment="1">
      <alignment horizontal="center" vertical="center" wrapText="1"/>
    </xf>
    <xf numFmtId="0" fontId="23" fillId="0" borderId="0" xfId="42" applyFont="1" applyAlignment="1">
      <alignment horizontal="center" vertical="center"/>
    </xf>
    <xf numFmtId="0" fontId="21" fillId="33" borderId="0" xfId="42" applyFont="1" applyFill="1" applyAlignment="1">
      <alignment horizontal="center" vertical="center"/>
    </xf>
    <xf numFmtId="14" fontId="21" fillId="0" borderId="0" xfId="42" applyNumberFormat="1" applyFont="1" applyAlignment="1">
      <alignment horizontal="center" vertical="center"/>
    </xf>
    <xf numFmtId="0" fontId="21" fillId="34" borderId="0" xfId="42" applyFont="1" applyFill="1" applyAlignment="1">
      <alignment horizontal="center" vertical="center"/>
    </xf>
    <xf numFmtId="14" fontId="21" fillId="34" borderId="0" xfId="42" applyNumberFormat="1" applyFont="1" applyFill="1" applyAlignment="1">
      <alignment horizontal="center" vertical="center"/>
    </xf>
    <xf numFmtId="14" fontId="21" fillId="33" borderId="0" xfId="42" applyNumberFormat="1" applyFont="1" applyFill="1" applyAlignment="1">
      <alignment horizontal="center" vertical="center"/>
    </xf>
    <xf numFmtId="14" fontId="21" fillId="35" borderId="0" xfId="42" applyNumberFormat="1" applyFont="1" applyFill="1" applyAlignment="1">
      <alignment horizontal="center" vertical="center"/>
    </xf>
    <xf numFmtId="0" fontId="21" fillId="35" borderId="0" xfId="42" applyFont="1" applyFill="1" applyAlignment="1">
      <alignment horizontal="center" vertical="center"/>
    </xf>
    <xf numFmtId="14" fontId="21" fillId="36" borderId="0" xfId="42" applyNumberFormat="1" applyFont="1" applyFill="1" applyAlignment="1">
      <alignment horizontal="center" vertical="center"/>
    </xf>
    <xf numFmtId="0" fontId="21" fillId="36" borderId="0" xfId="42" applyFont="1" applyFill="1" applyAlignment="1">
      <alignment horizontal="center" vertical="center"/>
    </xf>
    <xf numFmtId="0" fontId="25" fillId="0" borderId="0" xfId="42" applyFont="1" applyAlignment="1">
      <alignment horizontal="center" vertical="center"/>
    </xf>
    <xf numFmtId="0" fontId="23" fillId="0" borderId="0" xfId="0" applyFont="1" applyAlignment="1">
      <alignment horizontal="center" vertical="center"/>
    </xf>
    <xf numFmtId="0" fontId="20" fillId="0" borderId="0" xfId="42" applyFont="1" applyAlignment="1">
      <alignment horizontal="center" vertical="center" wrapText="1"/>
    </xf>
    <xf numFmtId="0" fontId="0" fillId="0" borderId="0" xfId="0" applyAlignment="1">
      <alignment horizontal="center" vertical="center"/>
    </xf>
    <xf numFmtId="0" fontId="30" fillId="0" borderId="0" xfId="0" applyFont="1" applyAlignment="1">
      <alignment horizontal="left" vertical="center"/>
    </xf>
    <xf numFmtId="0" fontId="30" fillId="0" borderId="10" xfId="42" applyFont="1" applyBorder="1" applyAlignment="1">
      <alignment horizontal="center" vertical="center" wrapText="1"/>
    </xf>
    <xf numFmtId="0" fontId="30" fillId="0" borderId="0" xfId="42" applyFont="1" applyAlignment="1">
      <alignment horizontal="center" vertical="center" wrapText="1"/>
    </xf>
    <xf numFmtId="0" fontId="30" fillId="0" borderId="0" xfId="42" applyFont="1" applyAlignment="1">
      <alignment horizontal="center" vertical="center"/>
    </xf>
    <xf numFmtId="0" fontId="21" fillId="0" borderId="22"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0" xfId="0" applyFont="1" applyAlignment="1">
      <alignment horizontal="center" vertical="center" wrapText="1"/>
    </xf>
    <xf numFmtId="0" fontId="21" fillId="0" borderId="16"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52" xfId="0" applyFont="1" applyBorder="1" applyAlignment="1">
      <alignment horizontal="center" vertical="center" wrapText="1"/>
    </xf>
    <xf numFmtId="0" fontId="33" fillId="0" borderId="0" xfId="0" applyFont="1" applyAlignment="1">
      <alignment horizontal="center" vertical="center"/>
    </xf>
    <xf numFmtId="0" fontId="32" fillId="0" borderId="0" xfId="42" applyFont="1" applyAlignment="1">
      <alignment horizontal="center" vertical="center"/>
    </xf>
    <xf numFmtId="0" fontId="30" fillId="0" borderId="10" xfId="42" applyFont="1" applyBorder="1" applyAlignment="1">
      <alignment horizontal="center" vertical="center"/>
    </xf>
    <xf numFmtId="0" fontId="32" fillId="0" borderId="0" xfId="42" applyFont="1" applyAlignment="1">
      <alignment horizontal="center" vertical="center" wrapText="1"/>
    </xf>
    <xf numFmtId="0" fontId="34" fillId="0" borderId="0" xfId="42" applyFont="1" applyAlignment="1">
      <alignment horizontal="center" vertical="center" wrapText="1"/>
    </xf>
    <xf numFmtId="0" fontId="35" fillId="0" borderId="0" xfId="42" applyFont="1" applyAlignment="1">
      <alignment horizontal="center" vertical="center"/>
    </xf>
    <xf numFmtId="0" fontId="29" fillId="0" borderId="0" xfId="0" applyFont="1" applyAlignment="1">
      <alignment horizontal="left"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14" fontId="30" fillId="0" borderId="0" xfId="0" applyNumberFormat="1" applyFont="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0" xfId="0" applyFont="1" applyAlignment="1">
      <alignment horizontal="center" vertical="center" wrapText="1"/>
    </xf>
    <xf numFmtId="0" fontId="22" fillId="40" borderId="28" xfId="0" applyFont="1" applyFill="1" applyBorder="1" applyAlignment="1">
      <alignment horizontal="center" vertical="center" wrapText="1"/>
    </xf>
    <xf numFmtId="0" fontId="22" fillId="40" borderId="29" xfId="0" applyFont="1" applyFill="1" applyBorder="1" applyAlignment="1">
      <alignment horizontal="center" vertical="center" wrapText="1"/>
    </xf>
    <xf numFmtId="0" fontId="22" fillId="40" borderId="30" xfId="0" applyFont="1" applyFill="1" applyBorder="1" applyAlignment="1">
      <alignment horizontal="center" vertical="center" wrapText="1"/>
    </xf>
    <xf numFmtId="0" fontId="22" fillId="40" borderId="53" xfId="0" applyFont="1" applyFill="1" applyBorder="1" applyAlignment="1">
      <alignment horizontal="center" vertical="center" wrapText="1"/>
    </xf>
    <xf numFmtId="0" fontId="22" fillId="40" borderId="44" xfId="0" applyFont="1" applyFill="1" applyBorder="1" applyAlignment="1">
      <alignment horizontal="center" vertical="center" wrapText="1"/>
    </xf>
    <xf numFmtId="0" fontId="22" fillId="40" borderId="45" xfId="0" applyFont="1" applyFill="1" applyBorder="1" applyAlignment="1">
      <alignment horizontal="center" vertical="center" wrapText="1"/>
    </xf>
    <xf numFmtId="0" fontId="22" fillId="40" borderId="54" xfId="0" applyFont="1" applyFill="1" applyBorder="1" applyAlignment="1">
      <alignment horizontal="center" vertical="center" wrapText="1"/>
    </xf>
    <xf numFmtId="0" fontId="22" fillId="40" borderId="40" xfId="0" applyFont="1" applyFill="1" applyBorder="1" applyAlignment="1">
      <alignment horizontal="center" vertical="center" wrapText="1"/>
    </xf>
    <xf numFmtId="0" fontId="22" fillId="40" borderId="0" xfId="0" applyFont="1" applyFill="1" applyAlignment="1">
      <alignment horizontal="center" vertical="center" wrapText="1"/>
    </xf>
    <xf numFmtId="0" fontId="17" fillId="40" borderId="0" xfId="0" applyFont="1" applyFill="1" applyAlignment="1">
      <alignment horizontal="center" vertical="center"/>
    </xf>
    <xf numFmtId="0" fontId="28" fillId="0" borderId="26" xfId="0" applyFont="1" applyBorder="1" applyAlignment="1">
      <alignment horizontal="center" vertical="center"/>
    </xf>
    <xf numFmtId="0" fontId="28" fillId="0" borderId="0" xfId="0" applyFont="1" applyAlignment="1">
      <alignment horizontal="center" vertical="center"/>
    </xf>
    <xf numFmtId="0" fontId="26" fillId="0" borderId="0" xfId="0" applyFont="1" applyAlignment="1">
      <alignment horizontal="center" vertical="center" wrapText="1"/>
    </xf>
    <xf numFmtId="0" fontId="23" fillId="0" borderId="0" xfId="0" applyFont="1" applyAlignment="1">
      <alignment horizontal="center" vertical="center" wrapText="1"/>
    </xf>
    <xf numFmtId="0" fontId="28" fillId="0" borderId="27" xfId="0" applyFont="1" applyBorder="1" applyAlignment="1">
      <alignment horizontal="center" vertical="center"/>
    </xf>
    <xf numFmtId="0" fontId="27" fillId="0" borderId="0" xfId="0" applyFont="1" applyAlignment="1">
      <alignment horizontal="center" vertical="center" wrapText="1"/>
    </xf>
    <xf numFmtId="0" fontId="27" fillId="0" borderId="0" xfId="0" applyFont="1" applyAlignment="1">
      <alignment horizontal="center" vertical="center"/>
    </xf>
    <xf numFmtId="0" fontId="37" fillId="0" borderId="0" xfId="42" applyFont="1" applyAlignment="1">
      <alignment horizontal="center" vertical="center"/>
    </xf>
    <xf numFmtId="0" fontId="37" fillId="0" borderId="0" xfId="42" applyFont="1" applyAlignment="1">
      <alignment horizontal="center" vertical="center" wrapText="1"/>
    </xf>
    <xf numFmtId="0" fontId="30" fillId="0" borderId="0" xfId="0" applyFont="1" applyAlignment="1">
      <alignment horizontal="center" vertical="center"/>
    </xf>
    <xf numFmtId="14" fontId="30" fillId="0" borderId="0" xfId="42" applyNumberFormat="1" applyFont="1" applyAlignment="1">
      <alignment horizontal="center" vertical="center" wrapText="1"/>
    </xf>
    <xf numFmtId="0" fontId="38" fillId="39" borderId="11" xfId="0" applyFont="1" applyFill="1" applyBorder="1" applyAlignment="1">
      <alignment horizontal="center" vertical="center" wrapText="1"/>
    </xf>
    <xf numFmtId="0" fontId="38" fillId="39" borderId="37" xfId="0" applyFont="1" applyFill="1" applyBorder="1" applyAlignment="1">
      <alignment horizontal="center" vertical="center" wrapText="1"/>
    </xf>
    <xf numFmtId="0" fontId="38" fillId="39" borderId="12" xfId="0" applyFont="1" applyFill="1" applyBorder="1" applyAlignment="1">
      <alignment horizontal="center" vertical="center" wrapText="1"/>
    </xf>
    <xf numFmtId="0" fontId="38" fillId="39" borderId="38" xfId="0" applyFont="1" applyFill="1" applyBorder="1" applyAlignment="1">
      <alignment horizontal="center" vertical="center"/>
    </xf>
    <xf numFmtId="0" fontId="38" fillId="39" borderId="38" xfId="0" applyFont="1" applyFill="1" applyBorder="1" applyAlignment="1">
      <alignment horizontal="center" vertical="center" wrapText="1"/>
    </xf>
    <xf numFmtId="0" fontId="39" fillId="39" borderId="39" xfId="0" applyFont="1" applyFill="1" applyBorder="1" applyAlignment="1">
      <alignment horizontal="center" vertical="center" wrapText="1"/>
    </xf>
    <xf numFmtId="0" fontId="40" fillId="0" borderId="0" xfId="0" applyFont="1" applyAlignment="1">
      <alignment horizontal="center" vertical="center" wrapText="1"/>
    </xf>
    <xf numFmtId="0" fontId="41" fillId="0" borderId="0" xfId="0" applyFont="1" applyAlignment="1" applyProtection="1">
      <alignment horizontal="center" vertical="center" wrapText="1"/>
      <protection locked="0"/>
    </xf>
    <xf numFmtId="0" fontId="40" fillId="0" borderId="0" xfId="0" applyFont="1" applyAlignment="1">
      <alignment horizontal="center" vertical="center"/>
    </xf>
    <xf numFmtId="0" fontId="42" fillId="0" borderId="0" xfId="42" applyFont="1" applyAlignment="1">
      <alignment horizontal="center" vertical="center" wrapText="1"/>
    </xf>
    <xf numFmtId="0" fontId="35" fillId="0" borderId="0" xfId="42" applyFont="1" applyAlignment="1">
      <alignment horizontal="center" vertical="center" wrapText="1"/>
    </xf>
    <xf numFmtId="0" fontId="36" fillId="0" borderId="0" xfId="42" applyFont="1" applyAlignment="1">
      <alignment horizontal="center" vertical="center"/>
    </xf>
    <xf numFmtId="0" fontId="32" fillId="33" borderId="0" xfId="42" applyFont="1" applyFill="1" applyAlignment="1">
      <alignment horizontal="center" vertical="center"/>
    </xf>
    <xf numFmtId="0" fontId="32" fillId="35" borderId="0" xfId="42" applyFont="1" applyFill="1" applyAlignment="1">
      <alignment horizontal="center" vertical="center"/>
    </xf>
    <xf numFmtId="0" fontId="32" fillId="36" borderId="0" xfId="42" applyFont="1" applyFill="1" applyAlignment="1">
      <alignment horizontal="center" vertical="center"/>
    </xf>
    <xf numFmtId="0" fontId="20" fillId="0" borderId="0" xfId="42" applyFont="1" applyAlignment="1">
      <alignment horizontal="center" vertical="center"/>
    </xf>
    <xf numFmtId="14" fontId="20" fillId="0" borderId="0" xfId="42" applyNumberFormat="1" applyFont="1" applyAlignment="1">
      <alignment horizontal="center" vertical="center"/>
    </xf>
    <xf numFmtId="0" fontId="31" fillId="0" borderId="0" xfId="42" applyFont="1" applyAlignment="1">
      <alignment horizontal="center" vertical="center"/>
    </xf>
    <xf numFmtId="0" fontId="30" fillId="37" borderId="0" xfId="0" applyFont="1" applyFill="1" applyAlignment="1">
      <alignment horizontal="center" vertical="center"/>
    </xf>
    <xf numFmtId="0" fontId="30" fillId="41" borderId="0" xfId="0" applyFont="1" applyFill="1" applyAlignment="1">
      <alignment horizontal="center" vertical="center"/>
    </xf>
    <xf numFmtId="0" fontId="43" fillId="0" borderId="0" xfId="0" applyFont="1" applyAlignment="1">
      <alignment horizontal="left" vertical="center" wrapText="1"/>
    </xf>
    <xf numFmtId="0" fontId="31" fillId="0" borderId="0" xfId="0" applyFont="1" applyAlignment="1">
      <alignment horizontal="left" vertical="center"/>
    </xf>
    <xf numFmtId="0" fontId="31" fillId="0" borderId="0" xfId="42" applyFont="1" applyAlignment="1">
      <alignment horizontal="center" vertical="center" wrapText="1"/>
    </xf>
    <xf numFmtId="0" fontId="29" fillId="0" borderId="10" xfId="0" applyFont="1" applyBorder="1" applyAlignment="1">
      <alignment horizontal="center" vertical="center" wrapText="1"/>
    </xf>
    <xf numFmtId="0" fontId="30" fillId="0" borderId="55" xfId="42" applyFont="1" applyBorder="1" applyAlignment="1">
      <alignment horizontal="center" vertical="center" wrapText="1"/>
    </xf>
    <xf numFmtId="0" fontId="29" fillId="0" borderId="0" xfId="42" applyFont="1" applyAlignment="1">
      <alignment horizontal="center" vertical="center" wrapText="1"/>
    </xf>
    <xf numFmtId="0" fontId="22" fillId="0" borderId="15" xfId="42" applyFont="1" applyBorder="1" applyAlignment="1">
      <alignment horizontal="center" vertical="center" wrapText="1"/>
    </xf>
    <xf numFmtId="0" fontId="22" fillId="0" borderId="14" xfId="42" applyFont="1" applyBorder="1" applyAlignment="1">
      <alignment horizontal="center" vertical="center" wrapText="1"/>
    </xf>
    <xf numFmtId="14" fontId="21" fillId="0" borderId="0" xfId="42" applyNumberFormat="1" applyFont="1" applyAlignment="1">
      <alignment horizontal="center" vertical="center" wrapText="1"/>
    </xf>
    <xf numFmtId="0" fontId="21" fillId="0" borderId="10" xfId="42" applyFont="1" applyBorder="1" applyAlignment="1">
      <alignment horizontal="center" vertical="center" wrapText="1"/>
    </xf>
    <xf numFmtId="0" fontId="21" fillId="38" borderId="34" xfId="0" applyFont="1" applyFill="1" applyBorder="1" applyAlignment="1">
      <alignment horizontal="center" vertical="center" wrapText="1"/>
    </xf>
    <xf numFmtId="0" fontId="21" fillId="38" borderId="23" xfId="0" applyFont="1" applyFill="1" applyBorder="1" applyAlignment="1">
      <alignment horizontal="center" vertical="center" wrapText="1"/>
    </xf>
    <xf numFmtId="0" fontId="23" fillId="38" borderId="26" xfId="0" applyFont="1" applyFill="1" applyBorder="1" applyAlignment="1">
      <alignment horizontal="center" vertical="center"/>
    </xf>
    <xf numFmtId="0" fontId="23" fillId="38" borderId="31" xfId="0" applyFont="1" applyFill="1" applyBorder="1" applyAlignment="1">
      <alignment horizontal="center" vertical="center" wrapText="1"/>
    </xf>
    <xf numFmtId="0" fontId="23" fillId="38" borderId="23" xfId="0" applyFont="1" applyFill="1" applyBorder="1" applyAlignment="1">
      <alignment horizontal="center" vertical="center" wrapText="1"/>
    </xf>
    <xf numFmtId="0" fontId="23" fillId="38" borderId="36" xfId="0" applyFont="1" applyFill="1" applyBorder="1" applyAlignment="1">
      <alignment horizontal="center" vertical="center" wrapText="1"/>
    </xf>
    <xf numFmtId="0" fontId="21" fillId="0" borderId="35" xfId="0" applyFont="1" applyBorder="1" applyAlignment="1">
      <alignment horizontal="center" vertical="center" wrapText="1"/>
    </xf>
    <xf numFmtId="0" fontId="21" fillId="0" borderId="32"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26" xfId="0" applyFont="1" applyBorder="1" applyAlignment="1">
      <alignment horizontal="center" vertical="center"/>
    </xf>
    <xf numFmtId="0" fontId="23" fillId="0" borderId="33" xfId="0" applyFont="1" applyBorder="1" applyAlignment="1">
      <alignment horizontal="center" vertical="center" wrapText="1"/>
    </xf>
    <xf numFmtId="0" fontId="23" fillId="0" borderId="13" xfId="0" applyFont="1" applyBorder="1" applyAlignment="1">
      <alignment horizontal="center" vertical="center" wrapText="1"/>
    </xf>
    <xf numFmtId="0" fontId="22" fillId="0" borderId="0" xfId="42" applyFont="1" applyAlignment="1">
      <alignment horizontal="center" vertical="center" wrapText="1"/>
    </xf>
    <xf numFmtId="0" fontId="23" fillId="0" borderId="0" xfId="42" applyFont="1" applyAlignment="1">
      <alignment horizontal="center" vertical="center" wrapText="1"/>
    </xf>
    <xf numFmtId="14" fontId="20" fillId="0" borderId="0" xfId="42" applyNumberFormat="1" applyFont="1" applyAlignment="1">
      <alignment horizontal="center" vertical="center" wrapText="1"/>
    </xf>
    <xf numFmtId="14" fontId="21" fillId="34" borderId="0" xfId="42" applyNumberFormat="1" applyFont="1" applyFill="1" applyAlignment="1">
      <alignment horizontal="center" vertical="center" wrapText="1"/>
    </xf>
    <xf numFmtId="14" fontId="21" fillId="33" borderId="0" xfId="42" applyNumberFormat="1" applyFont="1" applyFill="1" applyAlignment="1">
      <alignment horizontal="center" vertical="center" wrapText="1"/>
    </xf>
    <xf numFmtId="0" fontId="21" fillId="33" borderId="0" xfId="42" applyFont="1" applyFill="1" applyAlignment="1">
      <alignment horizontal="center" vertical="center" wrapText="1"/>
    </xf>
    <xf numFmtId="14" fontId="21" fillId="35" borderId="0" xfId="42" applyNumberFormat="1" applyFont="1" applyFill="1" applyAlignment="1">
      <alignment horizontal="center" vertical="center" wrapText="1"/>
    </xf>
    <xf numFmtId="0" fontId="21" fillId="35" borderId="0" xfId="42" applyFont="1" applyFill="1" applyAlignment="1">
      <alignment horizontal="center" vertical="center" wrapText="1"/>
    </xf>
    <xf numFmtId="14" fontId="21" fillId="36" borderId="0" xfId="42" applyNumberFormat="1" applyFont="1" applyFill="1" applyAlignment="1">
      <alignment horizontal="center" vertical="center" wrapText="1"/>
    </xf>
    <xf numFmtId="0" fontId="21" fillId="36" borderId="0" xfId="42" applyFont="1" applyFill="1" applyAlignment="1">
      <alignment horizontal="center" vertical="center" wrapText="1"/>
    </xf>
    <xf numFmtId="0" fontId="44" fillId="0" borderId="0" xfId="0" applyFont="1" applyAlignment="1">
      <alignment horizontal="center" vertical="center"/>
    </xf>
    <xf numFmtId="0" fontId="24" fillId="0" borderId="4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0" xfId="0" applyFont="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AA45FF68-CF32-B945-B23E-885F9D9621FD}"/>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24">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4" formatCode="m/d/yyyy"/>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64" formatCode="m/d/yyyy"/>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4" formatCode="m/d/yyyy"/>
      <alignment horizontal="center" vertical="center" textRotation="0" wrapText="0" indent="0" justifyLastLine="0" shrinkToFit="0" readingOrder="0"/>
    </dxf>
    <dxf>
      <font>
        <b val="0"/>
        <i val="0"/>
        <strike val="0"/>
        <condense val="0"/>
        <extend val="0"/>
        <outline val="0"/>
        <shadow val="0"/>
        <u val="none"/>
        <vertAlign val="baseline"/>
        <sz val="11"/>
        <color theme="0"/>
        <name val="Arial"/>
        <family val="2"/>
        <scheme val="none"/>
      </font>
      <numFmt numFmtId="164" formatCode="m/d/yyyy"/>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64" formatCode="m/d/yyyy"/>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0"/>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numFmt numFmtId="164" formatCode="m/d/yyyy"/>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164" formatCode="m/d/yyyy"/>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164" formatCode="m/d/yyyy"/>
      <alignment horizontal="center" vertical="center" textRotation="0" wrapText="0" indent="0" justifyLastLine="0" shrinkToFit="0" readingOrder="0"/>
    </dxf>
    <dxf>
      <font>
        <b val="0"/>
        <i val="0"/>
        <strike val="0"/>
        <condense val="0"/>
        <extend val="0"/>
        <outline val="0"/>
        <shadow val="0"/>
        <u val="none"/>
        <vertAlign val="baseline"/>
        <sz val="11"/>
        <color theme="0"/>
        <name val="Arial"/>
        <scheme val="none"/>
      </font>
      <numFmt numFmtId="164" formatCode="m/d/yyyy"/>
      <alignment horizontal="center" vertical="center" textRotation="0" wrapText="0"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numFmt numFmtId="19" formatCode="dd/mm/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rgb="FF000000"/>
          <bgColor auto="1"/>
        </patternFill>
      </fill>
      <alignment horizontal="center" vertical="center" textRotation="0" wrapText="1" indent="0" justifyLastLine="0" shrinkToFit="0" readingOrder="0"/>
    </dxf>
    <dxf>
      <font>
        <strike val="0"/>
        <outline val="0"/>
        <shadow val="0"/>
        <u val="none"/>
        <vertAlign val="baseline"/>
        <sz val="11"/>
        <color theme="0"/>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rial"/>
        <scheme val="none"/>
      </font>
      <numFmt numFmtId="19" formatCode="dd/mm/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0"/>
        <name val="Arial"/>
        <scheme val="none"/>
      </font>
      <fill>
        <patternFill patternType="none">
          <fgColor indexed="64"/>
          <bgColor auto="1"/>
        </patternFill>
      </fill>
      <alignment horizontal="center" vertical="center" textRotation="0" wrapText="1"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alignment horizontal="center" vertical="center"/>
    </dxf>
    <dxf>
      <font>
        <sz val="11"/>
        <name val="Arial"/>
      </font>
      <fill>
        <patternFill patternType="none">
          <fgColor indexed="64"/>
          <bgColor indexed="65"/>
        </patternFill>
      </fill>
      <alignment horizontal="center" vertical="center" textRotation="0" wrapText="0" indent="0" justifyLastLine="0" shrinkToFit="0" readingOrder="0"/>
    </dxf>
    <dxf>
      <font>
        <sz val="11"/>
        <name val="Arial"/>
      </font>
      <fill>
        <patternFill patternType="none">
          <fgColor indexed="64"/>
          <bgColor indexed="65"/>
        </patternFill>
      </fill>
      <alignment horizontal="center" vertical="center" textRotation="0" wrapText="0" indent="0" justifyLastLine="0" shrinkToFit="0" readingOrder="0"/>
    </dxf>
    <dxf>
      <font>
        <sz val="11"/>
        <name val="Arial"/>
      </font>
      <fill>
        <patternFill patternType="none">
          <fgColor indexed="64"/>
          <bgColor indexed="65"/>
        </patternFill>
      </fill>
      <alignment horizontal="center" vertical="center" textRotation="0" wrapText="0" indent="0" justifyLastLine="0" shrinkToFit="0" readingOrder="0"/>
    </dxf>
    <dxf>
      <font>
        <sz val="11"/>
        <name val="Arial"/>
      </font>
      <fill>
        <patternFill patternType="none">
          <fgColor indexed="64"/>
          <bgColor indexed="65"/>
        </patternFill>
      </fill>
      <alignment horizontal="center" vertical="center" textRotation="0" wrapText="0" indent="0" justifyLastLine="0" shrinkToFit="0" readingOrder="0"/>
    </dxf>
    <dxf>
      <font>
        <sz val="11"/>
        <name val="Arial"/>
      </font>
      <fill>
        <patternFill patternType="none">
          <fgColor indexed="64"/>
          <bgColor indexed="65"/>
        </patternFill>
      </fill>
      <alignment horizontal="center" vertical="center" textRotation="0" wrapText="0" indent="0" justifyLastLine="0" shrinkToFit="0" readingOrder="0"/>
    </dxf>
    <dxf>
      <font>
        <sz val="11"/>
        <name val="Arial"/>
      </font>
      <fill>
        <patternFill patternType="none">
          <fgColor indexed="64"/>
          <bgColor indexed="65"/>
        </patternFill>
      </fill>
      <alignment horizontal="center" vertical="center" textRotation="0" wrapText="0" indent="0" justifyLastLine="0" shrinkToFit="0" readingOrder="0"/>
    </dxf>
    <dxf>
      <font>
        <sz val="11"/>
        <name val="Arial"/>
      </font>
      <fill>
        <patternFill patternType="none">
          <fgColor indexed="64"/>
          <bgColor indexed="65"/>
        </patternFill>
      </fill>
      <alignment horizontal="center" vertical="center" textRotation="0" wrapText="0" indent="0" justifyLastLine="0" shrinkToFit="0" readingOrder="0"/>
    </dxf>
    <dxf>
      <font>
        <sz val="11"/>
        <name val="Arial"/>
      </font>
      <fill>
        <patternFill patternType="none">
          <fgColor indexed="64"/>
          <bgColor indexed="65"/>
        </patternFill>
      </fill>
      <alignment horizontal="center" vertical="center" textRotation="0" wrapText="0" indent="0" justifyLastLine="0" shrinkToFit="0" readingOrder="0"/>
    </dxf>
    <dxf>
      <font>
        <sz val="11"/>
        <name val="Arial"/>
      </font>
      <fill>
        <patternFill patternType="none">
          <fgColor indexed="64"/>
          <bgColor indexed="65"/>
        </patternFill>
      </fill>
      <alignment horizontal="center" vertical="center" textRotation="0" wrapText="0" indent="0" justifyLastLine="0" shrinkToFit="0" readingOrder="0"/>
    </dxf>
    <dxf>
      <font>
        <sz val="11"/>
        <name val="Arial"/>
      </font>
      <fill>
        <patternFill patternType="none">
          <fgColor indexed="64"/>
          <bgColor indexed="65"/>
        </patternFill>
      </fill>
      <alignment horizontal="center" vertical="center" textRotation="0" wrapText="0" indent="0" justifyLastLine="0" shrinkToFit="0" readingOrder="0"/>
    </dxf>
    <dxf>
      <font>
        <sz val="11"/>
        <name val="Arial"/>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numFmt numFmtId="19" formatCode="dd/mm/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alignment horizontal="center" vertical="center" textRotation="0" wrapText="1" indent="0" justifyLastLine="0" shrinkToFit="0" readingOrder="0"/>
    </dxf>
    <dxf>
      <font>
        <strike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0"/>
        <name val="Arial"/>
        <scheme val="none"/>
      </font>
      <fill>
        <patternFill patternType="none">
          <fgColor indexed="64"/>
          <bgColor auto="1"/>
        </patternFill>
      </fill>
      <alignment horizontal="center" vertical="center" textRotation="0" wrapText="1" indent="0" justifyLastLine="0" shrinkToFit="0" readingOrder="0"/>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font>
        <name val="Arial"/>
      </font>
      <alignment horizontal="center" vertical="center"/>
    </dxf>
    <dxf>
      <border outline="0">
        <left style="medium">
          <color indexed="64"/>
        </left>
        <right style="medium">
          <color indexed="64"/>
        </right>
        <top style="medium">
          <color indexed="64"/>
        </top>
        <bottom style="medium">
          <color indexed="64"/>
        </bottom>
      </border>
    </dxf>
    <dxf>
      <font>
        <name val="Arial"/>
      </font>
      <alignment horizontal="center" vertical="center"/>
    </dxf>
    <dxf>
      <font>
        <b/>
        <i val="0"/>
        <strike val="0"/>
        <condense val="0"/>
        <extend val="0"/>
        <outline val="0"/>
        <shadow val="0"/>
        <u val="none"/>
        <vertAlign val="baseline"/>
        <sz val="11"/>
        <color rgb="FFFFFFFF"/>
        <name val="Arial"/>
        <scheme val="none"/>
      </font>
      <fill>
        <patternFill patternType="solid">
          <fgColor rgb="FF000000"/>
          <bgColor rgb="FF000000"/>
        </patternFill>
      </fill>
      <alignment horizontal="center" vertical="center" textRotation="0" wrapText="1" indent="0" justifyLastLine="0" shrinkToFit="0" readingOrder="0"/>
      <border diagonalUp="0" diagonalDown="0">
        <left style="thin">
          <color rgb="FF000000"/>
        </left>
        <right style="thin">
          <color rgb="FF000000"/>
        </right>
        <top/>
        <bottom/>
      </border>
    </dxf>
    <dxf>
      <font>
        <strike val="0"/>
        <outline val="0"/>
        <shadow val="0"/>
        <u val="none"/>
        <vertAlign val="baseline"/>
        <sz val="11"/>
        <color rgb="FFFF0000"/>
        <name val="Arial"/>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164" formatCode="m/d/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scheme val="none"/>
      </font>
      <numFmt numFmtId="19" formatCode="dd/mm/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indent="0" justifyLastLine="0" shrinkToFit="0" readingOrder="0"/>
    </dxf>
    <dxf>
      <border diagonalUp="0" diagonalDown="0">
        <left style="medium">
          <color rgb="FF000000"/>
        </left>
        <right style="medium">
          <color rgb="FF000000"/>
        </right>
        <top style="medium">
          <color rgb="FF000000"/>
        </top>
        <bottom style="medium">
          <color rgb="FF000000"/>
        </bottom>
      </border>
    </dxf>
    <dxf>
      <font>
        <strike val="0"/>
        <outline val="0"/>
        <shadow val="0"/>
        <u val="none"/>
        <vertAlign val="baseline"/>
        <sz val="11"/>
        <name val="Arial"/>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0"/>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scheme val="none"/>
      </font>
      <numFmt numFmtId="19" formatCode="dd/mm/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scheme val="none"/>
      </font>
      <numFmt numFmtId="0" formatCode="General"/>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theme="1"/>
        <name val="Arial"/>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0"/>
        <name val="Arial"/>
        <scheme val="none"/>
      </font>
      <fill>
        <patternFill patternType="none">
          <fgColor indexed="64"/>
          <bgColor auto="1"/>
        </patternFill>
      </fill>
      <alignment horizontal="center" vertical="center" textRotation="0" wrapText="1"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sz val="11"/>
        <name val="Arial"/>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left style="thin">
          <color theme="1"/>
        </left>
        <right/>
        <top style="thin">
          <color theme="1"/>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theme="1"/>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theme="1"/>
        </top>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border>
    </dxf>
    <dxf>
      <border outline="0">
        <right style="thin">
          <color indexed="64"/>
        </right>
        <top style="thin">
          <color indexed="64"/>
        </top>
      </border>
    </dxf>
    <dxf>
      <font>
        <name val="Arial"/>
      </font>
      <fill>
        <patternFill patternType="none">
          <fgColor indexed="64"/>
          <bgColor auto="1"/>
        </patternFill>
      </fill>
      <alignment horizontal="center" vertical="center"/>
    </dxf>
    <dxf>
      <font>
        <b/>
        <i val="0"/>
        <strike val="0"/>
        <condense val="0"/>
        <extend val="0"/>
        <outline val="0"/>
        <shadow val="0"/>
        <u val="none"/>
        <vertAlign val="baseline"/>
        <sz val="11"/>
        <color theme="0"/>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19" formatCode="dd/mm/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numFmt numFmtId="19"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rgb="FF000000"/>
        </left>
        <right/>
      </border>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rgb="FFD9D9D9"/>
          <bgColor rgb="FFD9D9D9"/>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medium">
          <color rgb="FF00000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rial"/>
        <family val="2"/>
        <scheme val="none"/>
      </font>
      <fill>
        <patternFill patternType="none">
          <fgColor rgb="FFD9D9D9"/>
          <bgColor rgb="FFD9D9D9"/>
        </patternFill>
      </fill>
      <alignment horizontal="center" vertical="center"/>
      <border diagonalUp="0" diagonalDown="0">
        <left style="thin">
          <color indexed="64"/>
        </left>
        <right style="medium">
          <color indexed="64"/>
        </right>
        <top style="thin">
          <color rgb="FF000000"/>
        </top>
        <bottom style="thin">
          <color rgb="FF000000"/>
        </bottom>
        <vertical/>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none">
          <fgColor rgb="FFD9D9D9"/>
          <bgColor rgb="FFD9D9D9"/>
        </patternFill>
      </fill>
      <alignment horizontal="center"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11"/>
        <color theme="0"/>
        <name val="Arial"/>
        <family val="2"/>
        <scheme val="none"/>
      </font>
      <fill>
        <patternFill patternType="solid">
          <fgColor indexed="64"/>
          <bgColor theme="1" tint="0.499984740745262"/>
        </patternFill>
      </fill>
      <alignment horizontal="center" vertical="center" textRotation="0" wrapText="1" indent="0" justifyLastLine="0" shrinkToFit="0" readingOrder="0"/>
      <border diagonalUp="0" diagonalDown="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3198F81B-DCDA-4248-8B25-5C4C3DD1730C}" name="Table26" displayName="Table26" ref="A1:Q18" totalsRowShown="0" headerRowDxfId="285" dataDxfId="284">
  <autoFilter ref="A1:Q18" xr:uid="{3198F81B-DCDA-4248-8B25-5C4C3DD1730C}"/>
  <sortState xmlns:xlrd2="http://schemas.microsoft.com/office/spreadsheetml/2017/richdata2" ref="A2:Q18">
    <sortCondition ref="A1:A18"/>
  </sortState>
  <tableColumns count="17">
    <tableColumn id="1" xr3:uid="{118BF872-4D38-4ED9-947B-012B3AC3D970}" name="sitename" dataDxfId="283"/>
    <tableColumn id="2" xr3:uid="{A18E414F-04AF-452F-90C7-C533EC7779CE}" name="siteid" dataDxfId="282"/>
    <tableColumn id="3" xr3:uid="{7C4AEE06-498B-4608-84E2-D048508CA74F}" name="address" dataDxfId="281"/>
    <tableColumn id="4" xr3:uid="{C0562BFF-4321-4147-85F7-55085C9AAEA8}" name="postcode" dataDxfId="280"/>
    <tableColumn id="5" xr3:uid="{402ABC24-DD32-410D-A697-17374803CCDF}" name="facilitytype" dataDxfId="279"/>
    <tableColumn id="6" xr3:uid="{C8543435-3E59-4D0E-B81D-775E238ECE41}" name="facilitysubtype" dataDxfId="278"/>
    <tableColumn id="7" xr3:uid="{48115C42-A58C-442D-97BD-8DDCD4C54F0B}" name="facilityid" dataDxfId="277"/>
    <tableColumn id="8" xr3:uid="{52578251-1088-4AEF-8580-35AFA4A883D2}" name="facstatus" dataDxfId="276"/>
    <tableColumn id="9" xr3:uid="{FABE3DBA-619E-45AC-9898-0B7F86A39333}" name="accessibilitytypestr" dataDxfId="275"/>
    <tableColumn id="10" xr3:uid="{4AF9B702-2A53-4285-912B-1807E63FB317}" name="accessibilitygroupstr" dataDxfId="274"/>
    <tableColumn id="11" xr3:uid="{6854800D-5A4D-41E7-9557-E5C89DAD509D}" name="ownershiptype" dataDxfId="273"/>
    <tableColumn id="12" xr3:uid="{9AF07D1D-4410-473E-9877-2BF6682817DE}" name="ownershipgroup" dataDxfId="272"/>
    <tableColumn id="13" xr3:uid="{BB410C41-2DAD-4122-8827-AB71BC199FAF}" name="managementtypestr" dataDxfId="271"/>
    <tableColumn id="14" xr3:uid="{E93F7E1E-375B-456C-A556-5F9C1250DDC7}" name="managementgroupstr" dataDxfId="270"/>
    <tableColumn id="15" xr3:uid="{FA407A5F-A9B3-477F-87C2-B7DE9C6812EB}" name="yearbuilt" dataDxfId="269"/>
    <tableColumn id="16" xr3:uid="{C004C60F-2DFC-41DA-8A3C-64F26732C259}" name="yearbuiltestimated" dataDxfId="268"/>
    <tableColumn id="17" xr3:uid="{409F28F1-0D08-428D-8D0D-9B49DF5B822F}" name="refurbflag" dataDxfId="267"/>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55CA88-A5B2-A546-A521-E842A8E90F2C}" name="Table15678910111231" displayName="Table15678910111231" ref="A1:Q61" totalsRowShown="0" headerRowDxfId="266" dataDxfId="265" tableBorderDxfId="264">
  <autoFilter ref="A1:Q61" xr:uid="{63B6FDCC-BEEA-C848-8999-CF6E796F37EA}"/>
  <sortState xmlns:xlrd2="http://schemas.microsoft.com/office/spreadsheetml/2017/richdata2" ref="A2:Q60">
    <sortCondition ref="A1:A60"/>
  </sortState>
  <tableColumns count="17">
    <tableColumn id="1" xr3:uid="{D50851C7-EC63-394F-B67D-4C795D6AD7C0}" name="Site Name" dataDxfId="263"/>
    <tableColumn id="2" xr3:uid="{57318B75-50D7-3A45-BA6A-32E009A6771F}" name="Postcode" dataDxfId="262"/>
    <tableColumn id="3" xr3:uid="{FE979172-C4BD-F043-B58F-DD2AF5F489A0}" name="Active Places" dataDxfId="261"/>
    <tableColumn id="10" xr3:uid="{B3CEF11B-F22E-5B4E-9CB2-778BAF230734}" name="Ownership Type" dataDxfId="260"/>
    <tableColumn id="11" xr3:uid="{7AB7CBA3-6D9B-5F42-9023-31B6046C111E}" name="Management Type" dataDxfId="259"/>
    <tableColumn id="4" xr3:uid="{EA8D3F3B-DBDF-0A4E-A043-BBBC477CE933}" name="Availability" dataDxfId="258"/>
    <tableColumn id="6" xr3:uid="{1F1B6F95-04DF-EE4A-8D2D-E4453F734D27}" name="Security" dataDxfId="257"/>
    <tableColumn id="13" xr3:uid="{4CCF31B7-1DB9-594A-94EB-E9900A2676F4}" name="Pitch Type" dataDxfId="256"/>
    <tableColumn id="9" xr3:uid="{9F541A15-B747-9442-832B-F7AE63BB08B7}" name="No. of Pitches" dataDxfId="255"/>
    <tableColumn id="15" xr3:uid="{D7DF4444-0351-A048-B46F-E2D89B8862D5}" name="Sports Lighting" dataDxfId="254"/>
    <tableColumn id="16" xr3:uid="{A3AC33E5-77F7-774C-866A-ABC2CDD2D0AE}" name="Overmarked" dataDxfId="253"/>
    <tableColumn id="21" xr3:uid="{9F69DE6B-B642-364F-97AD-C1772DB25DC7}" name="Pitch Rating" dataDxfId="252"/>
    <tableColumn id="5" xr3:uid="{12AA799A-922E-4288-9DD1-A242B69CB122}" name="PitchPower Assessment" dataDxfId="251"/>
    <tableColumn id="27" xr3:uid="{902108BA-7C32-694A-AC10-C7CDF34F1A5F}" name="Ancillary Facility Quality" dataDxfId="250"/>
    <tableColumn id="22" xr3:uid="{5C810918-21C7-2C43-AED1-4AF7AD32513D}" name="Team Use" dataDxfId="249"/>
    <tableColumn id="41" xr3:uid="{11B047F0-5B22-4B6A-B538-D8E6295C8606}" name="Notes" dataDxfId="248" dataCellStyle="Normal 2"/>
    <tableColumn id="7" xr3:uid="{58706C88-EB87-0849-B372-3258A7985A09}" name="NGB/Sport England/Council Comments" dataDxfId="247"/>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F9F239B-4382-444B-B36D-2C4851B0E9C7}" name="Table14" displayName="Table14" ref="A2:AH37" totalsRowShown="0" headerRowDxfId="323" dataDxfId="321" headerRowBorderDxfId="322" tableBorderDxfId="320">
  <autoFilter ref="A2:AH37" xr:uid="{5F9F239B-4382-444B-B36D-2C4851B0E9C7}"/>
  <tableColumns count="34">
    <tableColumn id="1" xr3:uid="{54541F94-1772-4C03-90FD-15F5F7BAC7FF}" name="Club Name" dataDxfId="319"/>
    <tableColumn id="2" xr3:uid="{AFE67194-6DB8-495A-8790-A6AAACEFED51}" name="Adult Men" dataDxfId="318"/>
    <tableColumn id="3" xr3:uid="{3B9798EF-DB7A-44BF-BC2E-945FC46E1190}" name="Boys U19" dataDxfId="317"/>
    <tableColumn id="4" xr3:uid="{2719E7B4-5EFB-45C8-ACF2-AD32E22C6190}" name="Boys U18" dataDxfId="316"/>
    <tableColumn id="5" xr3:uid="{A88EC5C1-ACA3-4829-9E20-4CE41CB9C461}" name="Boys U17" dataDxfId="315"/>
    <tableColumn id="6" xr3:uid="{F81E9364-6659-4627-AC3C-B6E4E6CE5FB0}" name="Boys U16" dataDxfId="314"/>
    <tableColumn id="7" xr3:uid="{28FF17DF-77AE-4965-8A54-A49C01870EE6}" name="Boys U15" dataDxfId="313"/>
    <tableColumn id="8" xr3:uid="{159FFDE6-0255-4BBF-91CC-2A4153189886}" name="Boys U14" dataDxfId="312"/>
    <tableColumn id="9" xr3:uid="{B07E167A-EAA7-406F-84EB-6065326DDB68}" name="Boys U13" dataDxfId="311"/>
    <tableColumn id="10" xr3:uid="{95ECA96C-CF44-41F3-BA8F-008E383787D3}" name="Boys U12" dataDxfId="310"/>
    <tableColumn id="11" xr3:uid="{513FAB41-802E-4115-BBAD-6814015FAE12}" name="Boys U11" dataDxfId="309"/>
    <tableColumn id="12" xr3:uid="{6D3EEF9A-42B7-4750-8725-60637A13BBA0}" name="Adult Ladies" dataDxfId="308"/>
    <tableColumn id="13" xr3:uid="{F4B99B16-5E1D-49F9-9E2E-B36C51FA7314}" name="Girls U18" dataDxfId="307"/>
    <tableColumn id="14" xr3:uid="{07435440-8886-4B72-AB8A-2CD1ECD7807A}" name="Girls U17" dataDxfId="306"/>
    <tableColumn id="15" xr3:uid="{9A569D43-71AD-4B80-880C-CD6C320E5646}" name="Girls U16" dataDxfId="305"/>
    <tableColumn id="16" xr3:uid="{0B284B70-EDF5-4E88-9792-E402CAB77C5B}" name="Girls U15 " dataDxfId="304"/>
    <tableColumn id="17" xr3:uid="{B78B1716-3DD0-4629-B722-17B1221D3E26}" name="Girls U14" dataDxfId="303"/>
    <tableColumn id="18" xr3:uid="{E350765C-56C6-4F99-96EA-9493151C494D}" name="Girls U13 " dataDxfId="302"/>
    <tableColumn id="19" xr3:uid="{CC183DAB-8387-4DF0-B26E-5654A5A50C19}" name="Girls U12" dataDxfId="301"/>
    <tableColumn id="20" xr3:uid="{F47969DC-6CB8-46EE-A2FF-DB1974A84D0A}" name="Girls U11" dataDxfId="300"/>
    <tableColumn id="21" xr3:uid="{8785733E-B547-4667-8F95-4C616A2AC31F}" name="Boys U10 7v7" dataDxfId="299"/>
    <tableColumn id="22" xr3:uid="{6EE6E613-519F-411C-A72E-BD9E31DC89DD}" name="Boys U9 7v7" dataDxfId="298"/>
    <tableColumn id="23" xr3:uid="{B2B8FDEE-0717-421A-B8FE-4801A1344137}" name="Boys/Mixed U8, U7, U6, U5 and Development 5v5" dataDxfId="297"/>
    <tableColumn id="24" xr3:uid="{EB3DB374-BC4C-4CB2-A074-E2F445CFE11A}" name="Girls U10 7v7 " dataDxfId="296"/>
    <tableColumn id="25" xr3:uid="{8E630E91-330F-4BDC-BEFB-AE2A31ED6755}" name="Girls U9 7v7" dataDxfId="295"/>
    <tableColumn id="26" xr3:uid="{ABFA5454-8C91-44F3-8596-5FCE3B7D08D0}" name="Girls U8, U7, U6, U5 and Development 5v5" dataDxfId="294"/>
    <tableColumn id="27" xr3:uid="{7F787A5B-11E1-430D-87CA-DD034F2D5C8E}" name="Totals" dataDxfId="293">
      <calculatedColumnFormula>SUM(B3:Z3)</calculatedColumnFormula>
    </tableColumn>
    <tableColumn id="28" xr3:uid="{E5B69E0F-461F-4A41-811F-5C3B32DF9423}" name="MES" dataDxfId="292">
      <calculatedColumnFormula>AA3/2</calculatedColumnFormula>
    </tableColumn>
    <tableColumn id="29" xr3:uid="{B95E370F-77F8-4F3D-A11D-0F42291A6C67}" name="Home Venue" dataDxfId="291"/>
    <tableColumn id="30" xr3:uid="{899B7C85-3435-4A8F-A363-F8662B9DFB65}" name="Training Venue" dataDxfId="290"/>
    <tableColumn id="31" xr3:uid="{4FA9AE21-44CF-4BF7-A4E2-540D2F56A094}" name="Hours Per Week" dataDxfId="289"/>
    <tableColumn id="32" xr3:uid="{3CEACCF2-06DC-4DBC-AF5B-2A4605D50036}" name="No.of Teams for Future Development" dataDxfId="288"/>
    <tableColumn id="33" xr3:uid="{6882AACA-7426-4133-8880-2D2FAE155863}" name="Column1" dataDxfId="287"/>
    <tableColumn id="34" xr3:uid="{9E519D4E-94FB-4917-A5C8-62CF6B7B2481}" name="NGB/Sport England/Council Comments" dataDxfId="286"/>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842D4A0-B89A-5443-A181-A3FC646E460B}" name="Table1313" displayName="Table1313" ref="A1:P7" totalsRowShown="0" headerRowDxfId="246" dataDxfId="245" tableBorderDxfId="244">
  <autoFilter ref="A1:P7" xr:uid="{3BFB8DAF-3859-4061-B2B4-662F334D0178}"/>
  <sortState xmlns:xlrd2="http://schemas.microsoft.com/office/spreadsheetml/2017/richdata2" ref="A2:P7">
    <sortCondition ref="A1:A7"/>
  </sortState>
  <tableColumns count="16">
    <tableColumn id="1" xr3:uid="{D6A3EFFB-7B9A-744F-BF5D-8D1C3F54905D}" name="Site Name" dataDxfId="243"/>
    <tableColumn id="2" xr3:uid="{F39C9BA6-A7CF-9946-9C57-466C1E8E0160}" name="Postcode" dataDxfId="242"/>
    <tableColumn id="23" xr3:uid="{0196A577-24D4-E14D-9560-4C86022F6A7D}" name="Active Places" dataDxfId="241"/>
    <tableColumn id="4" xr3:uid="{B402B610-C840-894E-ACA0-811DAFDD9937}" name="Ownership Type" dataDxfId="240"/>
    <tableColumn id="5" xr3:uid="{36DF7396-9A70-E64D-95BF-BCB2CE14B728}" name="Management Type" dataDxfId="239"/>
    <tableColumn id="6" xr3:uid="{3B9F0C6F-00C7-6843-87A2-FB3CF602F212}" name="Availability" dataDxfId="238"/>
    <tableColumn id="7" xr3:uid="{1393468B-09C4-AD4F-B0D5-1D7239C8FD78}" name="Security " dataDxfId="237"/>
    <tableColumn id="8" xr3:uid="{50F798C6-5341-A747-8392-052058D5BD7C}" name="Pitch Type" dataDxfId="236"/>
    <tableColumn id="9" xr3:uid="{5736C292-AF8B-3E4B-92CE-B83A51D51BF3}" name="No. Pitches" dataDxfId="235"/>
    <tableColumn id="10" xr3:uid="{43BD7EC1-3032-AA40-AEF8-64F5A080F39E}" name="Sports Lighting" dataDxfId="234"/>
    <tableColumn id="11" xr3:uid="{EAAA8346-5B1E-774F-A295-69FDE25567EE}" name="Overmarked" dataDxfId="233"/>
    <tableColumn id="12" xr3:uid="{74FE9379-7516-BF40-8C33-21DC5049C695}" name="PitchPower Assessment" dataDxfId="232"/>
    <tableColumn id="20" xr3:uid="{D9688157-8A69-9D43-A7CE-943DC4E91456}" name="PQS" dataDxfId="231"/>
    <tableColumn id="16" xr3:uid="{10251266-1004-C344-8B03-3933BF9A06DD}" name="Ancillary Facilities" dataDxfId="230"/>
    <tableColumn id="17" xr3:uid="{EEB8D992-23F5-2E47-9A15-78004690CB72}" name="Club Use" dataDxfId="229"/>
    <tableColumn id="19" xr3:uid="{96018411-42CA-EC49-A583-5E36975F5C82}" name="NGB/Sport England/Council Comments" dataDxfId="228"/>
  </tableColumns>
  <tableStyleInfo name="TableStyleMedium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929846F-C682-4576-B25B-28D961477566}" name="Table19" displayName="Table19" ref="A1:M3" totalsRowShown="0" headerRowDxfId="227" dataDxfId="226">
  <autoFilter ref="A1:M3" xr:uid="{B929846F-C682-4576-B25B-28D961477566}"/>
  <tableColumns count="13">
    <tableColumn id="1" xr3:uid="{F02003BC-CF89-4A9A-BB57-1061333E2B3C}" name="Club" dataDxfId="225"/>
    <tableColumn id="3" xr3:uid="{326094FC-4B4A-48A5-B2E4-038AA0192E24}" name="Age Grade Mixed (U7 -U11) (Max 5 teams)" dataDxfId="224"/>
    <tableColumn id="4" xr3:uid="{E45C1F03-FB81-4B51-948A-BD8546FAA759}" name="Age Grade Girls(U12)" dataDxfId="223"/>
    <tableColumn id="5" xr3:uid="{AE0444F6-FCF1-4922-9EF7-5D15A946B1B7}" name="Age Grade  Boys (U12) " dataDxfId="222"/>
    <tableColumn id="6" xr3:uid="{DB104FBB-97E4-4255-8F92-B44901BE8463}" name="Age Grade (Boys and Girls U13 - U18 inc)" dataDxfId="221"/>
    <tableColumn id="7" xr3:uid="{A3370895-7599-41D3-8BEE-8F87DCE94F41}" name="Adult Male and Female Teams" dataDxfId="220"/>
    <tableColumn id="8" xr3:uid="{BECCE0FB-EEB9-4A0F-9818-8A7A3871C4D3}" name="Midweek/Training Demand (Match Equivalent Sessions MES)" dataDxfId="219"/>
    <tableColumn id="9" xr3:uid="{16290E72-3C4E-437B-A679-55FE55C6D159}" name="Floodlit Pitches" dataDxfId="218"/>
    <tableColumn id="10" xr3:uid="{BD0E558E-C6B4-44C8-8E19-3FD46FE36FDD}" name="Midweek Surplus / Deficit (MES)" dataDxfId="217"/>
    <tableColumn id="11" xr3:uid="{C15D4360-45C7-4B8E-83DF-306AA8F6F599}" name="Full Size Pitches (Total No. on site including floodlit)" dataDxfId="216"/>
    <tableColumn id="12" xr3:uid="{0F2DD030-DAAE-4F49-97D0-71CE49E9CCDA}" name="Weekend Demand (Match Equivalent Sessions MES)" dataDxfId="215"/>
    <tableColumn id="13" xr3:uid="{2C1C9572-5840-4DB7-83F7-B434A521E75A}" name="Weekend Surplus / Deficit (Match Equivalent Sessions MES)" dataDxfId="214"/>
    <tableColumn id="14" xr3:uid="{AD346D2A-7B78-4F1A-BC65-AE030BCE2358}" name="Overall Site  Capacity (Match Equivalent Sessions)" dataDxfId="213"/>
  </tableColumns>
  <tableStyleInfo name="TableStyleMedium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D488AFC-B00A-854D-BA21-B9BE006539B5}" name="Table1567813" displayName="Table1567813" ref="A1:S10" totalsRowShown="0" headerRowDxfId="212" dataDxfId="211" tableBorderDxfId="210">
  <autoFilter ref="A1:S10" xr:uid="{3C01B50A-67AC-4673-A452-7BE9DE668630}"/>
  <sortState xmlns:xlrd2="http://schemas.microsoft.com/office/spreadsheetml/2017/richdata2" ref="A2:S10">
    <sortCondition ref="A1:A10"/>
  </sortState>
  <tableColumns count="19">
    <tableColumn id="1" xr3:uid="{7644EDE4-02BE-A644-9FE4-295174EB6F9D}" name="Site Name" dataDxfId="209"/>
    <tableColumn id="2" xr3:uid="{6E1ADD25-94F4-0044-BF48-563B8D295475}" name="Post Code" dataDxfId="208"/>
    <tableColumn id="4" xr3:uid="{6D6BDDDA-05CF-8743-8323-FD67BF3CB92D}" name="Active Places" dataDxfId="207"/>
    <tableColumn id="10" xr3:uid="{822133F6-6622-094E-B21F-DC5A22914C37}" name="Ownership Type" dataDxfId="206"/>
    <tableColumn id="11" xr3:uid="{939BDA5D-0254-494E-9E79-EC18DF46F08E}" name="Management Type" dataDxfId="205"/>
    <tableColumn id="13" xr3:uid="{15B3CAA9-DE51-F346-9628-D8D73DD5341A}" name="Surface Type" dataDxfId="204"/>
    <tableColumn id="5" xr3:uid="{F89A52C4-4AC7-2E4C-A4BB-CE4BC2B81E1A}" name="Number of Pitches" dataDxfId="203"/>
    <tableColumn id="7" xr3:uid="{5D0D8222-1D87-C744-B1FE-5B87DC14F408}" name="Pitch Size" dataDxfId="202"/>
    <tableColumn id="14" xr3:uid="{A4804EB7-2ACC-1E4B-8846-EEFB1788577C}" name="Pitch Dimensions" dataDxfId="201"/>
    <tableColumn id="15" xr3:uid="{B0502278-57CE-0F40-8364-096BDC251B54}" name="Sports Lighting" dataDxfId="200"/>
    <tableColumn id="20" xr3:uid="{6DEF1A29-F5FD-134C-A1D5-E069E44B2CF3}" name="WR22 Compliant" dataDxfId="199"/>
    <tableColumn id="9" xr3:uid="{72794354-A44D-FE4D-9B1A-C917568C773F}" name="Quality Rating" dataDxfId="198"/>
    <tableColumn id="23" xr3:uid="{57888C86-C7B8-874C-934A-4FD9FFD1B56C}" name="Age of Surface" dataDxfId="197"/>
    <tableColumn id="6" xr3:uid="{9BCC1AAC-6BE3-1B4F-AEAF-80F2ECAB641D}" name="FA 3G Pitch Register" dataDxfId="196"/>
    <tableColumn id="12" xr3:uid="{8E8EAEFC-A2EF-5B4D-9D0A-69081135E6FC}" name="Available" dataDxfId="195"/>
    <tableColumn id="26" xr3:uid="{DF661E63-9E34-CF46-8DDA-16D99CE07A56}" name="Security of Tenure" dataDxfId="194"/>
    <tableColumn id="27" xr3:uid="{A471173C-73F5-664A-9BA0-D41A165609DD}" name="Ancillary Facilities" dataDxfId="193"/>
    <tableColumn id="8" xr3:uid="{A1184CB3-96EC-D04B-A0C8-509B41A08ECD}" name="Other Comments" dataDxfId="192" dataCellStyle="Normal 2"/>
    <tableColumn id="16" xr3:uid="{B82C3707-7948-6C4F-A41C-4838069F99A7}" name="NGB/Sport England/Council Comments" dataDxfId="191"/>
  </tableColumns>
  <tableStyleInfo name="TableStyleMedium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499FFEA-CDEE-C046-B8C5-3171D25654A0}" name="Table15678133" displayName="Table15678133" ref="A1:R4" totalsRowShown="0" headerRowDxfId="190" dataDxfId="189" tableBorderDxfId="188">
  <autoFilter ref="A1:R4" xr:uid="{3C01B50A-67AC-4673-A452-7BE9DE668630}"/>
  <sortState xmlns:xlrd2="http://schemas.microsoft.com/office/spreadsheetml/2017/richdata2" ref="A2:R4">
    <sortCondition ref="A1:A4"/>
  </sortState>
  <tableColumns count="18">
    <tableColumn id="1" xr3:uid="{A5C684C6-3273-5F43-AD69-B63A61FC1061}" name="Site Name" dataDxfId="187"/>
    <tableColumn id="2" xr3:uid="{AF301F63-5E9B-A944-9AC3-B8BD52AB32BB}" name="Post Code" dataDxfId="186"/>
    <tableColumn id="4" xr3:uid="{DC4915B8-7421-BA4B-A729-CD36A8CA3070}" name="Active Places" dataDxfId="185"/>
    <tableColumn id="10" xr3:uid="{591ADDBB-CEA5-844A-BCFC-683BA9F3AEE3}" name="Ownership Type" dataDxfId="184"/>
    <tableColumn id="11" xr3:uid="{9646638E-2125-614F-8224-C7F5C259C1C8}" name="Management Type" dataDxfId="183"/>
    <tableColumn id="13" xr3:uid="{9E793FA7-729C-764F-A565-54DC3A0329AA}" name="Surface Type" dataDxfId="182"/>
    <tableColumn id="5" xr3:uid="{6D553055-DB23-3E49-A5E9-68ADABBB0664}" name="Number of Pitches" dataDxfId="181"/>
    <tableColumn id="7" xr3:uid="{FF82506B-2DB2-034C-9AAD-27DC15E9045C}" name="Pitch Size" dataDxfId="180"/>
    <tableColumn id="14" xr3:uid="{83B7A8D9-D154-AA4C-B551-E166E4CEAF00}" name="Pitch Dimensions" dataDxfId="179"/>
    <tableColumn id="15" xr3:uid="{3D6C22D9-274B-7B4E-BA6F-9BD7144E4B58}" name="Sports Lighting" dataDxfId="178"/>
    <tableColumn id="9" xr3:uid="{65169C75-8877-A948-BC1C-3D01EE6E8529}" name="Quality Rating" dataDxfId="177"/>
    <tableColumn id="8" xr3:uid="{85608320-7068-A143-A0AA-3E38C1A8698F}" name="Year Built" dataDxfId="176"/>
    <tableColumn id="18" xr3:uid="{91CA81E3-CD5D-EB44-B4E9-473F55FB4E72}" name="Year Refurbished" dataDxfId="175"/>
    <tableColumn id="12" xr3:uid="{86CAD59D-2330-B848-B6F8-1BB3DBCF8C64}" name="Available" dataDxfId="174"/>
    <tableColumn id="26" xr3:uid="{32088C91-E218-7B47-A2AB-18AD17D8561C}" name="Security of Tenure" dataDxfId="173"/>
    <tableColumn id="27" xr3:uid="{E7EFFC58-862B-4D49-8424-73673E5EE491}" name="Ancillary Facilities" dataDxfId="172"/>
    <tableColumn id="6" xr3:uid="{B5278EBB-4E6D-4278-8D54-FB13C929E662}" name="Comments" dataDxfId="171" dataCellStyle="Normal 2"/>
    <tableColumn id="16" xr3:uid="{5B24AA46-33C2-1F46-9115-814387B03D9E}" name="NGB/Sport England/Council Comments" dataDxfId="170"/>
  </tableColumns>
  <tableStyleInfo name="TableStyleMedium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B99C8AD-0C31-4AAF-BF8A-5561A9D90E54}" name="Table16" displayName="Table16" ref="A1:S5" totalsRowShown="0" headerRowDxfId="169" dataDxfId="168" tableBorderDxfId="167">
  <autoFilter ref="A1:S5" xr:uid="{1B99C8AD-0C31-4AAF-BF8A-5561A9D90E54}"/>
  <tableColumns count="19">
    <tableColumn id="1" xr3:uid="{F0810B76-431F-4664-8126-589131C2B35B}" name="Club" dataDxfId="166"/>
    <tableColumn id="2" xr3:uid="{CDCE361B-A3A9-411D-A4FC-B21F0ABF1642}" name="Facility Use" dataDxfId="165"/>
    <tableColumn id="3" xr3:uid="{8DDEFC34-DC91-41C0-82B3-40FD40DC9B49}" name="Men's Teams" dataDxfId="164"/>
    <tableColumn id="4" xr3:uid="{8871A4D5-502F-4FE4-B928-CFBBE0AAC439}" name="Women's Teams" dataDxfId="163"/>
    <tableColumn id="5" xr3:uid="{9A09F51D-C69D-41FA-972B-401FB612D8CA}" name="Mixed Teams" dataDxfId="162"/>
    <tableColumn id="6" xr3:uid="{E3BD7FAE-5054-4AB3-864C-C5E5882094AB}" name="Occasional Male" dataDxfId="161"/>
    <tableColumn id="7" xr3:uid="{6964E2EB-3DB6-4940-ADB3-6855546C7887}" name="Occasional Female" dataDxfId="160"/>
    <tableColumn id="8" xr3:uid="{47305F37-14EE-4525-9798-65112CF75F1A}" name="Junior Male" dataDxfId="159"/>
    <tableColumn id="9" xr3:uid="{9A535901-E6DC-4383-A945-83B467894FB1}" name="Junior Female" dataDxfId="158"/>
    <tableColumn id="10" xr3:uid="{96FC3803-E10F-48EE-B837-0DAF96233B92}" name="Future Increase/Decrease in teams" dataDxfId="157"/>
    <tableColumn id="11" xr3:uid="{B79AC15E-FD32-47A4-93EA-62A482183E98}" name="Membership Senior Men (16-55)" dataDxfId="156"/>
    <tableColumn id="12" xr3:uid="{62942E88-C000-42B5-A4DA-933D30ED5B4B}" name="Membership Senior Women (16-55)" dataDxfId="155"/>
    <tableColumn id="13" xr3:uid="{4EAF69C2-6096-428F-8DD6-5BBB996BEB3D}" name="Membership Youth Boys (14-16)" dataDxfId="154"/>
    <tableColumn id="14" xr3:uid="{4087164C-6C07-4E59-AE2C-AE740660A65F}" name="Membership Youth Girls (14-16)" dataDxfId="153"/>
    <tableColumn id="15" xr3:uid="{25905FB0-27D0-4945-969F-F1163B4EC8F1}" name="Membership Junior Boys (11-13)" dataDxfId="152"/>
    <tableColumn id="16" xr3:uid="{4DB621CF-BD6D-4C9F-822A-7189D2E6FBA5}" name="Membership Junior Girls (11-13)" dataDxfId="151"/>
    <tableColumn id="17" xr3:uid="{592FD0E2-EB55-4F6F-827C-206974FDD8B5}" name="Membership Junior Boys 5-10" dataDxfId="150"/>
    <tableColumn id="18" xr3:uid="{53FD1800-C6F5-46FA-B72D-4499BAAB7E73}" name="Membership Junior Girls 5-10" dataDxfId="149"/>
    <tableColumn id="20" xr3:uid="{627C505B-BD95-4C5F-93DB-EF959DE09951}" name="NGB/Sport England/Council Comments" dataDxfId="148"/>
  </tableColumns>
  <tableStyleInfo name="TableStyleMedium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814D97-7F2E-BD43-B673-E3B54D357DED}" name="Table1567891015" displayName="Table1567891015" ref="A1:S9" totalsRowShown="0" headerRowDxfId="147" dataDxfId="146" tableBorderDxfId="145">
  <autoFilter ref="A1:S9" xr:uid="{56C55856-5E48-4E51-96D5-6234D1A5200C}"/>
  <sortState xmlns:xlrd2="http://schemas.microsoft.com/office/spreadsheetml/2017/richdata2" ref="A2:S9">
    <sortCondition ref="D1:D9"/>
  </sortState>
  <tableColumns count="19">
    <tableColumn id="1" xr3:uid="{88832C52-7C84-6B4B-8C39-7599BFA8F916}" name="Site Name" dataDxfId="144"/>
    <tableColumn id="2" xr3:uid="{42DF28FD-2777-3340-A27D-675206CDC1B8}" name="Post Code" dataDxfId="143"/>
    <tableColumn id="8" xr3:uid="{31ADD3D6-71A6-F244-8D10-368AD5C7132A}" name="Active Places" dataDxfId="142"/>
    <tableColumn id="10" xr3:uid="{0412E46E-725A-494A-AC74-02515EDD181F}" name="Ownership Type" dataDxfId="141"/>
    <tableColumn id="11" xr3:uid="{6EDC8F50-BAB0-D746-B5C6-D8ADB5B8E1D6}" name="Management Type" dataDxfId="140"/>
    <tableColumn id="6" xr3:uid="{172B7167-945F-7A47-B86A-D064AB999046}" name="Security of Tenure" dataDxfId="139"/>
    <tableColumn id="13" xr3:uid="{6B65AB35-3B6E-2D41-9496-4F2EAFE7EA40}" name="No. Grass Wickets" dataDxfId="138"/>
    <tableColumn id="18" xr3:uid="{FA89C04A-C19B-4CB6-953A-501298CA0D95}" name="Grass Wicket Quality" dataDxfId="137" dataCellStyle="Normal 2"/>
    <tableColumn id="7" xr3:uid="{8B12A215-2383-6D4A-92B5-74A04B53AF5C}" name="No. Artificial Wickets" dataDxfId="136"/>
    <tableColumn id="14" xr3:uid="{7D429375-D5AD-4040-AD20-A162E892428D}" name="NTP Quality" dataDxfId="135"/>
    <tableColumn id="27" xr3:uid="{0CD070A1-523D-844E-A1D8-0BB02B3B0E51}" name="Ancillary Facilities Quality" dataDxfId="134"/>
    <tableColumn id="9" xr3:uid="{F37227D7-4BB8-5245-878D-0A7E2741476D}" name="Grass Wicket Capacity" dataDxfId="133"/>
    <tableColumn id="19" xr3:uid="{8ED82AE3-CEC4-4E9F-9896-3F1EE0EF095D}" name="NTP Capacity" dataDxfId="132" dataCellStyle="Normal 2"/>
    <tableColumn id="3" xr3:uid="{276BC2BF-6D78-DC4B-9E85-A1C1C2EC4E1B}" name="Clubs" dataDxfId="131"/>
    <tableColumn id="12" xr3:uid="{D650D0BF-F9E0-474C-8452-3A1F3FC297EE}" name="Grass Wicket Demand" dataDxfId="130"/>
    <tableColumn id="15" xr3:uid="{8B4BE40E-6AE4-9D46-A18C-FFFEAC9AAC7A}" name="Grass Wicket Position" dataDxfId="129" dataCellStyle="Normal 2">
      <calculatedColumnFormula>Table1567891015[[#This Row],[Grass Wicket Capacity]]-Table1567891015[[#This Row],[Grass Wicket Demand]]</calculatedColumnFormula>
    </tableColumn>
    <tableColumn id="5" xr3:uid="{37ED377E-997F-4C20-9183-A49AE5D41371}" name="NTP Demand" dataDxfId="128" dataCellStyle="Normal 2"/>
    <tableColumn id="16" xr3:uid="{A11A37FC-D050-854F-9937-1FBC235876C4}" name="Artificial Wicket Capacity" dataDxfId="127">
      <calculatedColumnFormula>Table1567891015[[#This Row],[NTP Capacity]]-Table1567891015[[#This Row],[NTP Demand]]</calculatedColumnFormula>
    </tableColumn>
    <tableColumn id="4" xr3:uid="{C780C6D9-F965-2E4A-8D9E-75067D6556F8}" name="NGB/Sport England/Council Comments" dataDxfId="126"/>
  </tableColumns>
  <tableStyleInfo name="TableStyleMedium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52DC1921-5A22-4792-B3B7-6E9E8B47F4E5}" name="Table20" displayName="Table20" ref="A1:I5" totalsRowShown="0" headerRowDxfId="125" dataDxfId="124">
  <autoFilter ref="A1:I5" xr:uid="{52DC1921-5A22-4792-B3B7-6E9E8B47F4E5}"/>
  <tableColumns count="9">
    <tableColumn id="1" xr3:uid="{9ED80EA6-9057-41CC-BC0E-E6889692A17A}" name="Club" dataDxfId="123"/>
    <tableColumn id="3" xr3:uid="{8F782D43-5054-44F7-BFF2-4678699FA8C5}" name="Senior Mens" dataDxfId="122"/>
    <tableColumn id="4" xr3:uid="{B3572E28-FAAF-4ED6-8710-E9B34A406202}" name="Senior Women Hardball Cricket" dataDxfId="121"/>
    <tableColumn id="5" xr3:uid="{C2993F1A-DEF7-42FE-974C-B0D1E25B22C4}" name="Senior Women Softball Cricket" dataDxfId="120"/>
    <tableColumn id="6" xr3:uid="{AA686F91-9CC5-41CD-80A1-EC1DA5041EBA}" name="Mixed Junior Age Group" dataDxfId="119"/>
    <tableColumn id="7" xr3:uid="{1E6C0DAB-C23A-4C9E-B2AA-F49C39D16958}" name="Junior Girls " dataDxfId="118"/>
    <tableColumn id="8" xr3:uid="{AC6A3EF3-923F-4F3B-9716-674FA8691087}" name="Total Teams" dataDxfId="117"/>
    <tableColumn id="9" xr3:uid="{9DED7900-FCA1-441E-AC54-C546DE4B2525}" name="Latent Demand" dataDxfId="116"/>
    <tableColumn id="10" xr3:uid="{B68C919B-A420-445E-BC69-D6F9AF9C6B61}" name="Column1" dataDxfId="115"/>
  </tableColumns>
  <tableStyleInfo name="TableStyleMedium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11A57527-8837-4B77-8F7D-FCFDE7C987B6}" name="Table21" displayName="Table21" ref="A1:O2" totalsRowShown="0" headerRowDxfId="114" dataDxfId="113">
  <autoFilter ref="A1:O2" xr:uid="{11A57527-8837-4B77-8F7D-FCFDE7C987B6}"/>
  <tableColumns count="15">
    <tableColumn id="1" xr3:uid="{FF1EF722-5297-4AA9-BB1A-AF2EE714FBFA}" name="Site Name" dataDxfId="112"/>
    <tableColumn id="2" xr3:uid="{E6525E9C-E9BF-43D2-9E01-0A97772F58CA}" name="Postcode" dataDxfId="111"/>
    <tableColumn id="3" xr3:uid="{CF7311CB-ED14-46A1-80D0-F7E711E01A0B}" name="Ownership Type" dataDxfId="110"/>
    <tableColumn id="4" xr3:uid="{5D992369-3710-4BEA-AE3E-B2348463245A}" name="Management Type" dataDxfId="109"/>
    <tableColumn id="5" xr3:uid="{68E76F09-C1AD-4DC5-B686-54A41AF6B8C6}" name="Availability" dataDxfId="108"/>
    <tableColumn id="6" xr3:uid="{0C91F83C-F0D6-4080-AC82-8747F2F385AB}" name="Security of Tenure" dataDxfId="107"/>
    <tableColumn id="7" xr3:uid="{E8720CB4-F2FC-4A14-A9CA-C747F7DD7670}" name="Pitch Type" dataDxfId="106"/>
    <tableColumn id="8" xr3:uid="{994D47FF-CB01-4CEA-9333-A6411099A1B8}" name="No. Pitches" dataDxfId="105"/>
    <tableColumn id="9" xr3:uid="{3267377C-2058-452B-A835-E176337897A8}" name="Pitch Rating" dataDxfId="104"/>
    <tableColumn id="12" xr3:uid="{423BB77B-9924-4C52-91EC-E83B8359F54C}" name="Sports Lighting" dataDxfId="103"/>
    <tableColumn id="13" xr3:uid="{1B04BF2B-428F-4058-B7A4-9EDF6D7D75F2}" name="Overmarked" dataDxfId="102"/>
    <tableColumn id="14" xr3:uid="{CEE3F013-775C-4CA6-BCDE-2B277BC511D7}" name="GMA Pitch Advisor Report" dataDxfId="101"/>
    <tableColumn id="15" xr3:uid="{B4CB2917-5960-4720-91AF-D87355D5E299}" name="Ancillary Facilities" dataDxfId="100"/>
    <tableColumn id="16" xr3:uid="{4B55F474-FEED-4734-A9AD-F1DA95F7FC98}" name="Additional Information" dataDxfId="99"/>
    <tableColumn id="17" xr3:uid="{A2B3B55D-A86E-4FF3-B993-9C75AB7ABE35}" name="NGB/Sport England/Council Comments" dataDxfId="98"/>
  </tableColumns>
  <tableStyleInfo name="TableStyleMedium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85ABC7C-B53D-4AF6-89FE-982B3A9EDC9F}" name="Table22" displayName="Table22" ref="A1:M2" totalsRowShown="0" headerRowDxfId="97" dataDxfId="96">
  <autoFilter ref="A1:M2" xr:uid="{A85ABC7C-B53D-4AF6-89FE-982B3A9EDC9F}"/>
  <tableColumns count="13">
    <tableColumn id="1" xr3:uid="{43463975-F5D4-48BD-94FD-0AAABE170C2A}" name="Club" dataDxfId="95"/>
    <tableColumn id="2" xr3:uid="{7D199304-D83E-4CB2-A7F6-561647908044}" name="Senior Men" dataDxfId="94"/>
    <tableColumn id="3" xr3:uid="{E344D9F3-8582-4454-A1F7-2D0B4D20BE1E}" name="Senior Women" dataDxfId="93"/>
    <tableColumn id="4" xr3:uid="{918D1C9D-7D55-4A54-B367-5CD813ECFE02}" name="Age Grade Mixed" dataDxfId="92"/>
    <tableColumn id="5" xr3:uid="{A7F7DD72-C40F-4D0B-AE6D-4FC5804ED29C}" name="Age Grade Boys" dataDxfId="91"/>
    <tableColumn id="6" xr3:uid="{5F18420C-2CA9-48EE-A1F4-01884B3F2192}" name="Age Grade Girls" dataDxfId="90"/>
    <tableColumn id="7" xr3:uid="{399CFC66-A6BF-4B46-AB19-0CEB4FD56C3F}" name="Total" dataDxfId="89"/>
    <tableColumn id="8" xr3:uid="{87047AE3-9919-426E-9266-DEE108A65032}" name="Match Equivalents (Demand)" dataDxfId="88"/>
    <tableColumn id="9" xr3:uid="{FD080BA8-EE18-4785-80A4-A9CAF5879B40}" name="Home Venue" dataDxfId="87"/>
    <tableColumn id="10" xr3:uid="{C914E0E3-58C8-4D61-B574-925E13E47463}" name="Training Venue" dataDxfId="86"/>
    <tableColumn id="11" xr3:uid="{78527BD3-2C8E-4EFD-989E-E103FDB84019}" name="Hours Per Week" dataDxfId="85"/>
    <tableColumn id="12" xr3:uid="{A807A445-CA9D-40F5-90E3-4E4AFB0710F0}" name="No. of Teams for Future Development" dataDxfId="84"/>
    <tableColumn id="13" xr3:uid="{0666EC5E-A2A7-46D6-8FDC-124A1B799D04}" name="NGB/Sport England/Council Comments" dataDxfId="83"/>
  </tableColumns>
  <tableStyleInfo name="TableStyleMedium15"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C80368A-AA9C-A84D-9EC8-AE2C7C88ED6B}" name="Table156789" displayName="Table156789" ref="A1:X9" totalsRowShown="0" headerRowDxfId="82" dataDxfId="81">
  <autoFilter ref="A1:X9" xr:uid="{5FC739A6-523B-48AC-B7DB-14FE7D7DBD89}"/>
  <sortState xmlns:xlrd2="http://schemas.microsoft.com/office/spreadsheetml/2017/richdata2" ref="A2:X9">
    <sortCondition ref="A1:A9"/>
  </sortState>
  <tableColumns count="24">
    <tableColumn id="1" xr3:uid="{F8105FC2-B225-7149-A58A-7AF249126ED5}" name="Site Name" dataDxfId="80"/>
    <tableColumn id="2" xr3:uid="{848C5F0A-11C2-C845-9411-B2C63C6DA526}" name="Post Code" dataDxfId="79"/>
    <tableColumn id="8" xr3:uid="{8EB4999C-C636-7148-82A0-911469191906}" name="Active Places" dataDxfId="78"/>
    <tableColumn id="10" xr3:uid="{7335EA0F-685E-664A-B065-9A414EB9F2CA}" name="Ownership Type" dataDxfId="77"/>
    <tableColumn id="11" xr3:uid="{A5975316-5461-0D46-A7AE-809905FEACE3}" name="Management Type" dataDxfId="76"/>
    <tableColumn id="4" xr3:uid="{D8E48732-8CCA-3847-AEDE-5863D43C0B94}" name="Availability" dataDxfId="75"/>
    <tableColumn id="3" xr3:uid="{27BA42AE-3BD6-674E-8A9F-FC54F8C240F0}" name="Pay and Play?" dataDxfId="74"/>
    <tableColumn id="7" xr3:uid="{B761D35A-B30B-E446-8AA2-A41DD7BE40C4}" name="Venue Type" dataDxfId="73"/>
    <tableColumn id="13" xr3:uid="{FC2EB0A5-7E36-3942-A490-85855A613263}" name="No. of Macadam" dataDxfId="72"/>
    <tableColumn id="9" xr3:uid="{2577FD07-2E77-474F-BA4A-B5304BC75303}" name="No. of AGP" dataDxfId="71"/>
    <tableColumn id="12" xr3:uid="{16D328C6-6658-C040-A0B6-4718E45792B2}" name="No. of Grass" dataDxfId="70"/>
    <tableColumn id="28" xr3:uid="{957B09E3-C27D-C840-85D2-65A406930857}" name="No. of Clay" dataDxfId="69"/>
    <tableColumn id="29" xr3:uid="{8CCF7F8E-5B72-5542-B11F-9BFFEAB9DF7B}" name="Total No. of Courts" dataDxfId="68"/>
    <tableColumn id="30" xr3:uid="{7F7F39E4-1280-EE49-83DB-CF7F93BE34E4}" name="No. of Floodlit Courts" dataDxfId="67"/>
    <tableColumn id="14" xr3:uid="{3C7CCC61-D4A0-7F44-8750-39C00CA4C478}" name="Quality Rating" dataDxfId="66"/>
    <tableColumn id="16" xr3:uid="{4DEF00C9-3B37-F54C-80DD-70CC64030EED}" name="Overmarked" dataDxfId="65"/>
    <tableColumn id="26" xr3:uid="{D6428CEF-52C9-7F4D-B5E9-3E509AA871D1}" name="Security of Tenure" dataDxfId="64"/>
    <tableColumn id="27" xr3:uid="{8F711DEB-CDCE-D848-9067-FD8C55987C98}" name="Ancillary Facilities" dataDxfId="63"/>
    <tableColumn id="17" xr3:uid="{2F76451F-079E-AC40-85D8-4C596EC6A693}" name="Club" dataDxfId="62"/>
    <tableColumn id="18" xr3:uid="{6BAF5AB6-F0ED-664D-A4DA-6F48C52BC715}" name="LTA Registered" dataDxfId="61"/>
    <tableColumn id="21" xr3:uid="{AA97A9D3-32D0-5648-B61E-BE67932DE089}" name="Total No. of Members" dataDxfId="60"/>
    <tableColumn id="22" xr3:uid="{7C352610-95C5-4C42-93D6-05B896368B92}" name="Future Increase/Decrease in membership" dataDxfId="59"/>
    <tableColumn id="15" xr3:uid="{ABBBF1EE-2451-B148-9489-FE837AE45FC8}" name="Additional Information" dataDxfId="58"/>
    <tableColumn id="5" xr3:uid="{CAC5BE42-2E38-E14B-AD01-D58C4CC5128F}" name="NGB/Sport England/Council Comments" dataDxfId="57"/>
  </tableColumns>
  <tableStyleInfo name="TableStyleMedium15"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7A222A4D-2AE2-8B4A-83DE-D3CEFD43FE92}" name="Table15678911" displayName="Table15678911" ref="A1:K2" totalsRowShown="0" headerRowDxfId="56" dataDxfId="55">
  <autoFilter ref="A1:K2" xr:uid="{5FC739A6-523B-48AC-B7DB-14FE7D7DBD89}"/>
  <sortState xmlns:xlrd2="http://schemas.microsoft.com/office/spreadsheetml/2017/richdata2" ref="A2:K28">
    <sortCondition ref="A1:A31"/>
  </sortState>
  <tableColumns count="11">
    <tableColumn id="1" xr3:uid="{840A219D-7D86-8844-929B-F03874099337}" name="Site Name" dataDxfId="54"/>
    <tableColumn id="2" xr3:uid="{2BB32519-BFE3-A349-902B-60138B0F6E2F}" name="Post Code" dataDxfId="53"/>
    <tableColumn id="10" xr3:uid="{D482B0AF-0BB9-334C-80D8-4CCDAA263C52}" name="Ownership Type" dataDxfId="52"/>
    <tableColumn id="11" xr3:uid="{B14484F2-AB21-E046-8E87-E2E3B33AB2CE}" name="Management Type" dataDxfId="51"/>
    <tableColumn id="4" xr3:uid="{B3F182FF-AB6D-384A-AC7C-0269FA374696}" name="Availability" dataDxfId="50"/>
    <tableColumn id="3" xr3:uid="{C509136E-7B06-D746-9D2B-EB3108C09FD9}" name="Pay and Play?" dataDxfId="49"/>
    <tableColumn id="7" xr3:uid="{4A3DA3FA-E809-434A-B02D-06B95BE4CB4D}" name="Venue Type" dataDxfId="48"/>
    <tableColumn id="30" xr3:uid="{E138B953-8BE7-F646-92F7-41C2B4BC42A8}" name="Total Courts" dataDxfId="47"/>
    <tableColumn id="14" xr3:uid="{FD1F9136-9E13-3243-A013-0964D26394D5}" name="Quality Rating" dataDxfId="46"/>
    <tableColumn id="27" xr3:uid="{9419C665-4792-9743-B825-9EB7F01C3F24}" name="Ancillary Facilities" dataDxfId="45"/>
    <tableColumn id="15" xr3:uid="{9601A4E1-F800-4846-AECB-ACBED9E558F7}" name="NGB/Sport England/Council Comments" dataDxfId="44"/>
  </tableColumns>
  <tableStyleInfo name="TableStyleMedium1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584A1F21-4FEA-498D-BCDB-91DF6295E902}" name="Table23" displayName="Table23" ref="A1:M7" totalsRowShown="0" headerRowDxfId="43" dataDxfId="42" headerRowCellStyle="Normal 2" dataCellStyle="Normal 2">
  <autoFilter ref="A1:M7" xr:uid="{584A1F21-4FEA-498D-BCDB-91DF6295E902}"/>
  <tableColumns count="13">
    <tableColumn id="1" xr3:uid="{4FB5FC5F-E5B3-4485-A7E7-E80E769FAC4C}" name="Site Name" dataDxfId="41" dataCellStyle="Normal 2"/>
    <tableColumn id="3" xr3:uid="{4752D65F-D7E0-4C7F-8A2F-0B38CC7AAC9B}" name="Post Code" dataDxfId="40" dataCellStyle="Normal 2"/>
    <tableColumn id="4" xr3:uid="{3E8ED1CE-BC0B-4253-ACC5-72167E7C5B37}" name="Ownership Type" dataDxfId="39" dataCellStyle="Normal 2"/>
    <tableColumn id="5" xr3:uid="{9903A135-9344-4C77-8213-DB4388343AD3}" name="Management Type" dataDxfId="38" dataCellStyle="Normal 2"/>
    <tableColumn id="6" xr3:uid="{8AEA9B62-B546-4991-9A4E-335493BBEE1E}" name="No. Greens" dataDxfId="37" dataCellStyle="Normal 2"/>
    <tableColumn id="7" xr3:uid="{27DD764E-08D4-42D7-B39A-976598EA5FAD}" name="No Rinks" dataDxfId="36" dataCellStyle="Normal 2"/>
    <tableColumn id="8" xr3:uid="{BCFEFA91-568B-4AA7-AFD9-6F5D222EF4A5}" name="Quality Surface" dataDxfId="35" dataCellStyle="Normal 2"/>
    <tableColumn id="9" xr3:uid="{E6C899F7-C1C0-4D52-B22A-EB8C9183DD19}" name="Security of Tenure" dataDxfId="34" dataCellStyle="Normal 2"/>
    <tableColumn id="10" xr3:uid="{B77902F8-31DD-47FB-BDBE-17139CB7BA9C}" name="Ancillary Facilities" dataDxfId="33" dataCellStyle="Normal 2"/>
    <tableColumn id="11" xr3:uid="{116F5A66-C5C9-45AB-A984-A3AB9BA0DE03}" name="Club" dataDxfId="32" dataCellStyle="Normal 2"/>
    <tableColumn id="12" xr3:uid="{DED4D0BD-AED5-4F45-8D9C-86F07B99C140}" name="Total No. of Members" dataDxfId="31" dataCellStyle="Normal 2"/>
    <tableColumn id="13" xr3:uid="{96D773F4-BD99-4F4C-AA19-A8B723C63C49}" name="Future Change in Membership" dataDxfId="30" dataCellStyle="Normal 2"/>
    <tableColumn id="14" xr3:uid="{86E5B123-0654-4150-96A5-C1F0D2321683}" name="NGB/Sport England/Council Comments" dataDxfId="29" dataCellStyle="Normal 2"/>
  </tableColumns>
  <tableStyleInfo name="TableStyleMedium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A3FEC17-489E-4A3C-887A-9AD96D33A993}" name="Table24" displayName="Table24" ref="A1:L7" totalsRowShown="0" headerRowDxfId="28" dataDxfId="27" headerRowCellStyle="Normal 2" dataCellStyle="Normal 2">
  <autoFilter ref="A1:L7" xr:uid="{1A3FEC17-489E-4A3C-887A-9AD96D33A993}"/>
  <sortState xmlns:xlrd2="http://schemas.microsoft.com/office/spreadsheetml/2017/richdata2" ref="A2:L7">
    <sortCondition ref="A1:A7"/>
  </sortState>
  <tableColumns count="12">
    <tableColumn id="1" xr3:uid="{FF655015-DEF9-44BC-8D59-A6893076A8A0}" name="Site Name" dataDxfId="26" dataCellStyle="Normal 2"/>
    <tableColumn id="2" xr3:uid="{5C3A0CFD-5065-456E-B201-E75E2C7D4D2C}" name="Post Code" dataDxfId="25" dataCellStyle="Normal 2"/>
    <tableColumn id="3" xr3:uid="{D64003E3-3CFF-40F4-B1FD-B1268F2FF2D7}" name="Ownership Type" dataDxfId="24" dataCellStyle="Normal 2"/>
    <tableColumn id="4" xr3:uid="{8FB71829-945C-43C4-B4DC-7EE127986167}" name="Management Type" dataDxfId="23" dataCellStyle="Normal 2"/>
    <tableColumn id="5" xr3:uid="{C0CE0BD6-386A-49BB-9C81-A4100219BA6C}" name="Availability" dataDxfId="22" dataCellStyle="Normal 2"/>
    <tableColumn id="6" xr3:uid="{BB63F91A-F883-407D-8A59-CE865AB38E71}" name="Total Courts" dataDxfId="21" dataCellStyle="Normal 2"/>
    <tableColumn id="7" xr3:uid="{1318DA83-4199-4F88-9BFC-8D6CADEAC5EE}" name="No. Floodlit" dataDxfId="20" dataCellStyle="Normal 2"/>
    <tableColumn id="8" xr3:uid="{3BEF63A2-8019-408A-8882-5A2EA19250CF}" name="Quality Surface" dataDxfId="19" dataCellStyle="Normal 2"/>
    <tableColumn id="9" xr3:uid="{4FFECAEB-E74E-4615-B74D-63267AC39919}" name="Overmarked" dataDxfId="18" dataCellStyle="Normal 2"/>
    <tableColumn id="10" xr3:uid="{303517AC-A0A5-4FC5-8E47-62ED2A514BBC}" name="Security of Tenure" dataDxfId="17" dataCellStyle="Normal 2"/>
    <tableColumn id="11" xr3:uid="{8E6B9EED-21CF-41F2-806B-6A2738058DF6}" name="Ancillary Facilities" dataDxfId="16" dataCellStyle="Normal 2"/>
    <tableColumn id="12" xr3:uid="{B929186E-48D2-446E-A383-D7BFDB32F277}" name="NGB/Sport England/Council Comments" dataDxfId="15" dataCellStyle="Normal 2"/>
  </tableColumns>
  <tableStyleInfo name="TableStyleMedium15"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B0F2BD5-EC7C-46C6-BA0F-7CFCA88F21CB}" name="Table25" displayName="Table25" ref="A1:M3" totalsRowShown="0" headerRowDxfId="14" dataDxfId="13" headerRowCellStyle="Normal 2" dataCellStyle="Normal 2">
  <autoFilter ref="A1:M3" xr:uid="{2B0F2BD5-EC7C-46C6-BA0F-7CFCA88F21CB}"/>
  <tableColumns count="13">
    <tableColumn id="1" xr3:uid="{3E5298AC-4394-406E-90A4-BF9D8E92EA98}" name="Site Name" dataDxfId="12" dataCellStyle="Normal 2"/>
    <tableColumn id="3" xr3:uid="{31E38AFA-B771-4521-A741-3177B36CDD78}" name="Post Code" dataDxfId="11" dataCellStyle="Normal 2"/>
    <tableColumn id="4" xr3:uid="{82CF2E2C-8E41-4583-BF14-00728A0153AB}" name="Ownership Type" dataDxfId="10" dataCellStyle="Normal 2"/>
    <tableColumn id="5" xr3:uid="{0B6F6E56-9537-4D3E-83E2-321F7890FF0B}" name="Management Type" dataDxfId="9" dataCellStyle="Normal 2"/>
    <tableColumn id="6" xr3:uid="{D14E36F1-4491-41F6-8A85-53DFD1EC9367}" name="Availability" dataDxfId="8" dataCellStyle="Normal 2"/>
    <tableColumn id="7" xr3:uid="{982ECDE2-DD18-4795-9E07-5E06A38E745F}" name="Total Pistes" dataDxfId="7" dataCellStyle="Normal 2"/>
    <tableColumn id="8" xr3:uid="{5083B6CC-BC87-4C8E-A9B2-E639F5768D61}" name="No. Floodlit" dataDxfId="6" dataCellStyle="Normal 2"/>
    <tableColumn id="9" xr3:uid="{226C8A0B-C165-4C7E-A087-4835E7EDDF52}" name="Quality Surface" dataDxfId="5" dataCellStyle="Normal 2"/>
    <tableColumn id="10" xr3:uid="{76D296A9-8378-44C6-A836-EB0A07CBAA10}" name="Security of Tenure" dataDxfId="4" dataCellStyle="Normal 2"/>
    <tableColumn id="11" xr3:uid="{03FE01F5-7632-4D6A-8D69-285D9527BBDD}" name="Ancillary Facilities" dataDxfId="3" dataCellStyle="Normal 2"/>
    <tableColumn id="12" xr3:uid="{FA0E8883-B343-4AAA-85A4-DE9986A60482}" name="Club" dataDxfId="2" dataCellStyle="Normal 2"/>
    <tableColumn id="13" xr3:uid="{5A10F14C-298D-4F64-8D90-D5743A909B0D}" name="Membership" dataDxfId="1" dataCellStyle="Normal 2"/>
    <tableColumn id="14" xr3:uid="{7BFA91B5-516E-42B4-8B3D-A8115BD60D54}" name="NGB/Sport England/Council Comments" dataDxfId="0" dataCellStyle="Normal 2"/>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B4D40-EE45-4565-9D09-A410454E4886}">
  <dimension ref="A1:A4"/>
  <sheetViews>
    <sheetView tabSelected="1" workbookViewId="0">
      <selection activeCell="A13" sqref="A13"/>
    </sheetView>
  </sheetViews>
  <sheetFormatPr baseColWidth="10" defaultColWidth="8.83203125" defaultRowHeight="16" x14ac:dyDescent="0.2"/>
  <cols>
    <col min="1" max="1" width="85.6640625" customWidth="1"/>
  </cols>
  <sheetData>
    <row r="1" spans="1:1" x14ac:dyDescent="0.2">
      <c r="A1" s="94" t="s">
        <v>0</v>
      </c>
    </row>
    <row r="2" spans="1:1" x14ac:dyDescent="0.2">
      <c r="A2" s="43"/>
    </row>
    <row r="3" spans="1:1" x14ac:dyDescent="0.2">
      <c r="A3" s="94" t="s">
        <v>1</v>
      </c>
    </row>
    <row r="4" spans="1:1" ht="90" x14ac:dyDescent="0.2">
      <c r="A4" s="93"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3A427-64E6-464D-B2DD-FFAB8DF2A9ED}">
  <sheetPr>
    <tabColor theme="5" tint="0.39997558519241921"/>
  </sheetPr>
  <dimension ref="A1:R18"/>
  <sheetViews>
    <sheetView zoomScale="80" zoomScaleNormal="80" workbookViewId="0">
      <selection activeCell="A12" sqref="A12:XFD12"/>
    </sheetView>
  </sheetViews>
  <sheetFormatPr baseColWidth="10" defaultColWidth="10.6640625" defaultRowHeight="14" x14ac:dyDescent="0.2"/>
  <cols>
    <col min="1" max="1" width="54.5" style="17" bestFit="1" customWidth="1"/>
    <col min="2" max="2" width="10.1640625" style="17" bestFit="1" customWidth="1"/>
    <col min="3" max="3" width="81.5" style="17" bestFit="1" customWidth="1"/>
    <col min="4" max="4" width="11.33203125" style="17" bestFit="1" customWidth="1"/>
    <col min="5" max="5" width="19.33203125" style="17" bestFit="1" customWidth="1"/>
    <col min="6" max="6" width="19.6640625" style="17" bestFit="1" customWidth="1"/>
    <col min="7" max="7" width="10.6640625" style="17"/>
    <col min="8" max="8" width="155" style="17" bestFit="1" customWidth="1"/>
    <col min="9" max="9" width="32.6640625" style="17" bestFit="1" customWidth="1"/>
    <col min="10" max="10" width="22.1640625" style="17" bestFit="1" customWidth="1"/>
    <col min="11" max="11" width="27" style="17" bestFit="1" customWidth="1"/>
    <col min="12" max="12" width="22" style="17" bestFit="1" customWidth="1"/>
    <col min="13" max="13" width="31.83203125" style="17" bestFit="1" customWidth="1"/>
    <col min="14" max="14" width="22.5" style="17" bestFit="1" customWidth="1"/>
    <col min="15" max="15" width="10.83203125" style="17" bestFit="1" customWidth="1"/>
    <col min="16" max="16" width="19.83203125" style="17" bestFit="1" customWidth="1"/>
    <col min="17" max="17" width="11.83203125" style="17" bestFit="1" customWidth="1"/>
    <col min="18" max="18" width="16.6640625" style="17" bestFit="1" customWidth="1"/>
    <col min="19" max="16384" width="10.6640625" style="17"/>
  </cols>
  <sheetData>
    <row r="1" spans="1:18" x14ac:dyDescent="0.2">
      <c r="A1" s="17" t="s">
        <v>3</v>
      </c>
      <c r="B1" s="17" t="s">
        <v>4</v>
      </c>
      <c r="C1" s="17" t="s">
        <v>5</v>
      </c>
      <c r="D1" s="17" t="s">
        <v>6</v>
      </c>
      <c r="E1" s="17" t="s">
        <v>7</v>
      </c>
      <c r="F1" s="17" t="s">
        <v>8</v>
      </c>
      <c r="G1" s="17" t="s">
        <v>9</v>
      </c>
      <c r="H1" s="17" t="s">
        <v>10</v>
      </c>
      <c r="I1" s="17" t="s">
        <v>11</v>
      </c>
      <c r="J1" s="17" t="s">
        <v>12</v>
      </c>
      <c r="K1" s="17" t="s">
        <v>13</v>
      </c>
      <c r="L1" s="17" t="s">
        <v>14</v>
      </c>
      <c r="M1" s="17" t="s">
        <v>15</v>
      </c>
      <c r="N1" s="17" t="s">
        <v>16</v>
      </c>
      <c r="O1" s="17" t="s">
        <v>17</v>
      </c>
      <c r="P1" s="17" t="s">
        <v>18</v>
      </c>
      <c r="Q1" s="17" t="s">
        <v>19</v>
      </c>
      <c r="R1" s="17" t="s">
        <v>20</v>
      </c>
    </row>
    <row r="2" spans="1:18" x14ac:dyDescent="0.2">
      <c r="A2" s="17" t="s">
        <v>21</v>
      </c>
      <c r="B2" s="17">
        <v>6004386</v>
      </c>
      <c r="C2" s="17" t="s">
        <v>22</v>
      </c>
      <c r="D2" s="17" t="s">
        <v>23</v>
      </c>
      <c r="E2" s="17" t="s">
        <v>24</v>
      </c>
      <c r="F2" s="17" t="s">
        <v>25</v>
      </c>
      <c r="G2" s="17">
        <v>3004852</v>
      </c>
      <c r="H2" s="17" t="s">
        <v>26</v>
      </c>
      <c r="I2" s="17" t="s">
        <v>27</v>
      </c>
      <c r="J2" s="17" t="s">
        <v>28</v>
      </c>
      <c r="K2" s="17" t="s">
        <v>29</v>
      </c>
      <c r="L2" s="17" t="s">
        <v>30</v>
      </c>
      <c r="M2" s="17" t="s">
        <v>31</v>
      </c>
      <c r="N2" s="17" t="s">
        <v>30</v>
      </c>
      <c r="P2" s="17" t="s">
        <v>32</v>
      </c>
      <c r="Q2" s="17" t="s">
        <v>32</v>
      </c>
    </row>
    <row r="3" spans="1:18" x14ac:dyDescent="0.2">
      <c r="A3" s="17" t="s">
        <v>33</v>
      </c>
      <c r="B3" s="17">
        <v>1011565</v>
      </c>
      <c r="C3" s="17" t="s">
        <v>34</v>
      </c>
      <c r="D3" s="17" t="s">
        <v>35</v>
      </c>
      <c r="E3" s="17" t="s">
        <v>24</v>
      </c>
      <c r="F3" s="17" t="s">
        <v>25</v>
      </c>
      <c r="G3" s="17">
        <v>30010495</v>
      </c>
      <c r="H3" s="17" t="s">
        <v>36</v>
      </c>
      <c r="I3" s="17" t="s">
        <v>27</v>
      </c>
      <c r="J3" s="17" t="s">
        <v>28</v>
      </c>
      <c r="K3" s="17" t="s">
        <v>37</v>
      </c>
      <c r="L3" s="17" t="s">
        <v>38</v>
      </c>
      <c r="M3" s="17" t="s">
        <v>39</v>
      </c>
      <c r="N3" s="17" t="s">
        <v>39</v>
      </c>
      <c r="P3" s="17" t="s">
        <v>32</v>
      </c>
      <c r="Q3" s="17" t="s">
        <v>32</v>
      </c>
    </row>
    <row r="4" spans="1:18" x14ac:dyDescent="0.2">
      <c r="A4" s="17" t="s">
        <v>40</v>
      </c>
      <c r="B4" s="17">
        <v>6004409</v>
      </c>
      <c r="C4" s="17" t="s">
        <v>41</v>
      </c>
      <c r="D4" s="17" t="s">
        <v>42</v>
      </c>
      <c r="E4" s="17" t="s">
        <v>24</v>
      </c>
      <c r="F4" s="17" t="s">
        <v>43</v>
      </c>
      <c r="G4" s="17">
        <v>3004859</v>
      </c>
      <c r="H4" s="17" t="s">
        <v>44</v>
      </c>
      <c r="I4" s="17" t="s">
        <v>27</v>
      </c>
      <c r="J4" s="17" t="s">
        <v>28</v>
      </c>
      <c r="K4" s="17" t="s">
        <v>29</v>
      </c>
      <c r="L4" s="17" t="s">
        <v>30</v>
      </c>
      <c r="M4" s="17" t="s">
        <v>31</v>
      </c>
      <c r="N4" s="17" t="s">
        <v>30</v>
      </c>
      <c r="P4" s="17" t="s">
        <v>32</v>
      </c>
      <c r="Q4" s="17" t="s">
        <v>32</v>
      </c>
    </row>
    <row r="5" spans="1:18" x14ac:dyDescent="0.2">
      <c r="A5" s="17" t="s">
        <v>45</v>
      </c>
      <c r="B5" s="17">
        <v>1208350</v>
      </c>
      <c r="C5" s="17" t="s">
        <v>46</v>
      </c>
      <c r="D5" s="17" t="s">
        <v>47</v>
      </c>
      <c r="E5" s="17" t="s">
        <v>48</v>
      </c>
      <c r="F5" s="17" t="s">
        <v>49</v>
      </c>
      <c r="G5" s="17">
        <v>4103423</v>
      </c>
      <c r="H5" s="17" t="s">
        <v>50</v>
      </c>
      <c r="I5" s="17" t="s">
        <v>27</v>
      </c>
      <c r="J5" s="17" t="s">
        <v>28</v>
      </c>
      <c r="K5" s="17" t="s">
        <v>29</v>
      </c>
      <c r="L5" s="17" t="s">
        <v>30</v>
      </c>
      <c r="M5" s="17" t="s">
        <v>31</v>
      </c>
      <c r="N5" s="17" t="s">
        <v>30</v>
      </c>
      <c r="O5" s="17">
        <v>2005</v>
      </c>
      <c r="P5" s="17" t="s">
        <v>51</v>
      </c>
      <c r="Q5" s="17" t="s">
        <v>32</v>
      </c>
    </row>
    <row r="6" spans="1:18" x14ac:dyDescent="0.2">
      <c r="A6" s="17" t="s">
        <v>45</v>
      </c>
      <c r="B6" s="17">
        <v>1208350</v>
      </c>
      <c r="C6" s="17" t="s">
        <v>46</v>
      </c>
      <c r="D6" s="17" t="s">
        <v>47</v>
      </c>
      <c r="E6" s="17" t="s">
        <v>48</v>
      </c>
      <c r="F6" s="17" t="s">
        <v>49</v>
      </c>
      <c r="G6" s="17" t="s">
        <v>50</v>
      </c>
      <c r="H6" s="17" t="s">
        <v>50</v>
      </c>
      <c r="I6" s="17" t="s">
        <v>27</v>
      </c>
      <c r="J6" s="17" t="s">
        <v>28</v>
      </c>
      <c r="K6" s="17" t="s">
        <v>29</v>
      </c>
      <c r="L6" s="17" t="s">
        <v>30</v>
      </c>
      <c r="M6" s="17" t="s">
        <v>31</v>
      </c>
      <c r="N6" s="17" t="s">
        <v>30</v>
      </c>
      <c r="O6" s="17">
        <v>2005</v>
      </c>
      <c r="P6" s="17" t="s">
        <v>51</v>
      </c>
      <c r="Q6" s="17" t="s">
        <v>32</v>
      </c>
    </row>
    <row r="7" spans="1:18" x14ac:dyDescent="0.2">
      <c r="A7" s="17" t="s">
        <v>52</v>
      </c>
      <c r="B7" s="17">
        <v>6005194</v>
      </c>
      <c r="C7" s="17" t="s">
        <v>53</v>
      </c>
      <c r="D7" s="17" t="s">
        <v>54</v>
      </c>
      <c r="E7" s="17" t="s">
        <v>24</v>
      </c>
      <c r="F7" s="17" t="s">
        <v>25</v>
      </c>
      <c r="G7" s="17">
        <v>3005574</v>
      </c>
      <c r="H7" s="17" t="s">
        <v>55</v>
      </c>
      <c r="I7" s="17" t="s">
        <v>27</v>
      </c>
      <c r="J7" s="17" t="s">
        <v>28</v>
      </c>
      <c r="K7" s="17" t="s">
        <v>56</v>
      </c>
      <c r="L7" s="17" t="s">
        <v>56</v>
      </c>
      <c r="M7" s="17" t="s">
        <v>57</v>
      </c>
      <c r="N7" s="17" t="s">
        <v>56</v>
      </c>
      <c r="O7" s="17">
        <v>1926</v>
      </c>
      <c r="P7" s="17" t="s">
        <v>32</v>
      </c>
      <c r="Q7" s="17" t="s">
        <v>32</v>
      </c>
    </row>
    <row r="8" spans="1:18" x14ac:dyDescent="0.2">
      <c r="A8" s="17" t="s">
        <v>58</v>
      </c>
      <c r="B8" s="17">
        <v>6014982</v>
      </c>
      <c r="C8" s="17" t="s">
        <v>59</v>
      </c>
      <c r="D8" s="17" t="s">
        <v>60</v>
      </c>
      <c r="E8" s="17" t="s">
        <v>24</v>
      </c>
      <c r="F8" s="17" t="s">
        <v>43</v>
      </c>
      <c r="G8" s="17">
        <v>3015318</v>
      </c>
      <c r="H8" s="17" t="s">
        <v>44</v>
      </c>
      <c r="I8" s="17" t="s">
        <v>61</v>
      </c>
      <c r="J8" s="17" t="s">
        <v>62</v>
      </c>
      <c r="K8" s="17" t="s">
        <v>63</v>
      </c>
      <c r="L8" s="17" t="s">
        <v>64</v>
      </c>
      <c r="M8" s="17" t="s">
        <v>65</v>
      </c>
      <c r="N8" s="17" t="s">
        <v>64</v>
      </c>
      <c r="P8" s="17" t="s">
        <v>32</v>
      </c>
      <c r="Q8" s="17" t="s">
        <v>32</v>
      </c>
    </row>
    <row r="9" spans="1:18" x14ac:dyDescent="0.2">
      <c r="A9" s="17" t="s">
        <v>66</v>
      </c>
      <c r="B9" s="17">
        <v>1042387</v>
      </c>
      <c r="C9" s="17" t="s">
        <v>67</v>
      </c>
      <c r="D9" s="17" t="s">
        <v>68</v>
      </c>
      <c r="E9" s="17" t="s">
        <v>24</v>
      </c>
      <c r="F9" s="17" t="s">
        <v>25</v>
      </c>
      <c r="G9" s="17">
        <v>3004908</v>
      </c>
      <c r="H9" s="17" t="s">
        <v>44</v>
      </c>
      <c r="I9" s="17" t="s">
        <v>27</v>
      </c>
      <c r="J9" s="17" t="s">
        <v>28</v>
      </c>
      <c r="K9" s="17" t="s">
        <v>29</v>
      </c>
      <c r="L9" s="17" t="s">
        <v>30</v>
      </c>
      <c r="M9" s="17" t="s">
        <v>31</v>
      </c>
      <c r="N9" s="17" t="s">
        <v>30</v>
      </c>
      <c r="P9" s="17" t="s">
        <v>32</v>
      </c>
      <c r="Q9" s="17" t="s">
        <v>32</v>
      </c>
    </row>
    <row r="10" spans="1:18" x14ac:dyDescent="0.2">
      <c r="A10" s="17" t="s">
        <v>69</v>
      </c>
      <c r="B10" s="17">
        <v>1002487</v>
      </c>
      <c r="C10" s="17" t="s">
        <v>70</v>
      </c>
      <c r="D10" s="17" t="s">
        <v>71</v>
      </c>
      <c r="E10" s="17" t="s">
        <v>48</v>
      </c>
      <c r="F10" s="17" t="s">
        <v>49</v>
      </c>
      <c r="G10" s="17">
        <v>4103060</v>
      </c>
      <c r="H10" s="17" t="s">
        <v>55</v>
      </c>
      <c r="I10" s="17" t="s">
        <v>27</v>
      </c>
      <c r="J10" s="17" t="s">
        <v>28</v>
      </c>
      <c r="K10" s="17" t="s">
        <v>63</v>
      </c>
      <c r="L10" s="17" t="s">
        <v>64</v>
      </c>
      <c r="M10" s="17" t="s">
        <v>39</v>
      </c>
      <c r="N10" s="17" t="s">
        <v>39</v>
      </c>
      <c r="O10" s="17">
        <v>2007</v>
      </c>
      <c r="P10" s="17" t="s">
        <v>32</v>
      </c>
      <c r="Q10" s="17" t="s">
        <v>32</v>
      </c>
    </row>
    <row r="11" spans="1:18" x14ac:dyDescent="0.2">
      <c r="A11" s="17" t="s">
        <v>72</v>
      </c>
      <c r="B11" s="17">
        <v>1002493</v>
      </c>
      <c r="C11" s="17" t="s">
        <v>73</v>
      </c>
      <c r="D11" s="17" t="s">
        <v>74</v>
      </c>
      <c r="E11" s="17" t="s">
        <v>24</v>
      </c>
      <c r="F11" s="17" t="s">
        <v>25</v>
      </c>
      <c r="G11" s="17">
        <v>2087292</v>
      </c>
      <c r="H11" s="17" t="s">
        <v>75</v>
      </c>
      <c r="I11" s="17" t="s">
        <v>76</v>
      </c>
      <c r="J11" s="17" t="s">
        <v>28</v>
      </c>
      <c r="K11" s="17" t="s">
        <v>29</v>
      </c>
      <c r="L11" s="17" t="s">
        <v>30</v>
      </c>
      <c r="M11" s="17" t="s">
        <v>57</v>
      </c>
      <c r="N11" s="17" t="s">
        <v>56</v>
      </c>
      <c r="O11" s="17">
        <v>1980</v>
      </c>
      <c r="P11" s="17" t="s">
        <v>32</v>
      </c>
      <c r="Q11" s="17" t="s">
        <v>32</v>
      </c>
    </row>
    <row r="12" spans="1:18" x14ac:dyDescent="0.2">
      <c r="A12" s="17" t="s">
        <v>77</v>
      </c>
      <c r="B12" s="17">
        <v>1008623</v>
      </c>
      <c r="C12" s="17" t="s">
        <v>78</v>
      </c>
      <c r="D12" s="17" t="s">
        <v>79</v>
      </c>
      <c r="E12" s="17" t="s">
        <v>24</v>
      </c>
      <c r="F12" s="17" t="s">
        <v>80</v>
      </c>
      <c r="G12" s="17">
        <v>2222427</v>
      </c>
      <c r="H12" s="17" t="s">
        <v>55</v>
      </c>
      <c r="I12" s="17" t="s">
        <v>27</v>
      </c>
      <c r="J12" s="17" t="s">
        <v>28</v>
      </c>
      <c r="K12" s="17" t="s">
        <v>63</v>
      </c>
      <c r="L12" s="17" t="s">
        <v>64</v>
      </c>
      <c r="M12" s="17" t="s">
        <v>81</v>
      </c>
      <c r="N12" s="17" t="s">
        <v>81</v>
      </c>
      <c r="P12" s="17" t="s">
        <v>32</v>
      </c>
      <c r="Q12" s="17" t="s">
        <v>32</v>
      </c>
    </row>
    <row r="13" spans="1:18" x14ac:dyDescent="0.2">
      <c r="A13" s="17" t="s">
        <v>82</v>
      </c>
      <c r="B13" s="17">
        <v>1207522</v>
      </c>
      <c r="C13" s="17" t="s">
        <v>83</v>
      </c>
      <c r="D13" s="17" t="s">
        <v>84</v>
      </c>
      <c r="E13" s="17" t="s">
        <v>24</v>
      </c>
      <c r="F13" s="17" t="s">
        <v>43</v>
      </c>
      <c r="G13" s="17">
        <v>2221956</v>
      </c>
      <c r="H13" s="17" t="s">
        <v>44</v>
      </c>
      <c r="I13" s="17" t="s">
        <v>61</v>
      </c>
      <c r="J13" s="17" t="s">
        <v>62</v>
      </c>
      <c r="K13" s="17" t="s">
        <v>85</v>
      </c>
      <c r="L13" s="17" t="s">
        <v>64</v>
      </c>
      <c r="M13" s="17" t="s">
        <v>65</v>
      </c>
      <c r="N13" s="17" t="s">
        <v>64</v>
      </c>
      <c r="O13" s="17">
        <v>1959</v>
      </c>
      <c r="P13" s="17" t="s">
        <v>32</v>
      </c>
      <c r="Q13" s="17" t="s">
        <v>32</v>
      </c>
    </row>
    <row r="14" spans="1:18" x14ac:dyDescent="0.2">
      <c r="A14" s="17" t="s">
        <v>86</v>
      </c>
      <c r="B14" s="17">
        <v>6004407</v>
      </c>
      <c r="C14" s="17" t="s">
        <v>87</v>
      </c>
      <c r="D14" s="17" t="s">
        <v>88</v>
      </c>
      <c r="E14" s="17" t="s">
        <v>24</v>
      </c>
      <c r="F14" s="17" t="s">
        <v>43</v>
      </c>
      <c r="G14" s="17">
        <v>3018711</v>
      </c>
      <c r="H14" s="17" t="s">
        <v>44</v>
      </c>
      <c r="I14" s="17" t="s">
        <v>27</v>
      </c>
      <c r="J14" s="17" t="s">
        <v>28</v>
      </c>
      <c r="K14" s="17" t="s">
        <v>29</v>
      </c>
      <c r="L14" s="17" t="s">
        <v>30</v>
      </c>
      <c r="M14" s="17" t="s">
        <v>31</v>
      </c>
      <c r="N14" s="17" t="s">
        <v>30</v>
      </c>
      <c r="P14" s="17" t="s">
        <v>32</v>
      </c>
      <c r="Q14" s="17" t="s">
        <v>32</v>
      </c>
    </row>
    <row r="15" spans="1:18" x14ac:dyDescent="0.2">
      <c r="A15" s="17" t="s">
        <v>86</v>
      </c>
      <c r="B15" s="17">
        <v>6004407</v>
      </c>
      <c r="C15" s="17" t="s">
        <v>87</v>
      </c>
      <c r="D15" s="17" t="s">
        <v>88</v>
      </c>
      <c r="E15" s="17" t="s">
        <v>24</v>
      </c>
      <c r="F15" s="17" t="s">
        <v>25</v>
      </c>
      <c r="G15" s="17">
        <v>3004994</v>
      </c>
      <c r="H15" s="17" t="s">
        <v>89</v>
      </c>
      <c r="I15" s="17" t="s">
        <v>27</v>
      </c>
      <c r="J15" s="17" t="s">
        <v>28</v>
      </c>
      <c r="K15" s="17" t="s">
        <v>29</v>
      </c>
      <c r="L15" s="17" t="s">
        <v>30</v>
      </c>
      <c r="M15" s="17" t="s">
        <v>31</v>
      </c>
      <c r="N15" s="17" t="s">
        <v>30</v>
      </c>
      <c r="P15" s="17" t="s">
        <v>32</v>
      </c>
      <c r="Q15" s="17" t="s">
        <v>32</v>
      </c>
    </row>
    <row r="16" spans="1:18" x14ac:dyDescent="0.2">
      <c r="A16" s="17" t="s">
        <v>90</v>
      </c>
      <c r="B16" s="17">
        <v>30009270</v>
      </c>
      <c r="C16" s="17" t="s">
        <v>91</v>
      </c>
      <c r="D16" s="17" t="s">
        <v>92</v>
      </c>
      <c r="E16" s="17" t="s">
        <v>24</v>
      </c>
      <c r="F16" s="17" t="s">
        <v>93</v>
      </c>
      <c r="G16" s="17">
        <v>30023120</v>
      </c>
      <c r="H16" s="17" t="s">
        <v>44</v>
      </c>
      <c r="I16" s="17" t="s">
        <v>27</v>
      </c>
      <c r="J16" s="17" t="s">
        <v>28</v>
      </c>
      <c r="K16" s="17" t="s">
        <v>37</v>
      </c>
      <c r="L16" s="17" t="s">
        <v>38</v>
      </c>
      <c r="M16" s="17" t="s">
        <v>94</v>
      </c>
      <c r="N16" s="17" t="s">
        <v>38</v>
      </c>
      <c r="P16" s="17" t="s">
        <v>32</v>
      </c>
      <c r="Q16" s="17" t="s">
        <v>32</v>
      </c>
    </row>
    <row r="17" spans="1:17" x14ac:dyDescent="0.2">
      <c r="A17" s="17" t="s">
        <v>95</v>
      </c>
      <c r="B17" s="17">
        <v>1002514</v>
      </c>
      <c r="C17" s="17" t="s">
        <v>96</v>
      </c>
      <c r="D17" s="17" t="s">
        <v>97</v>
      </c>
      <c r="E17" s="17" t="s">
        <v>24</v>
      </c>
      <c r="F17" s="17" t="s">
        <v>25</v>
      </c>
      <c r="G17" s="17">
        <v>2221949</v>
      </c>
      <c r="H17" s="17" t="s">
        <v>55</v>
      </c>
      <c r="I17" s="17" t="s">
        <v>76</v>
      </c>
      <c r="J17" s="17" t="s">
        <v>28</v>
      </c>
      <c r="K17" s="17" t="s">
        <v>98</v>
      </c>
      <c r="L17" s="17" t="s">
        <v>64</v>
      </c>
      <c r="M17" s="17" t="s">
        <v>65</v>
      </c>
      <c r="N17" s="17" t="s">
        <v>64</v>
      </c>
      <c r="P17" s="17" t="s">
        <v>32</v>
      </c>
      <c r="Q17" s="17" t="s">
        <v>32</v>
      </c>
    </row>
    <row r="18" spans="1:17" x14ac:dyDescent="0.2">
      <c r="A18" s="17" t="s">
        <v>99</v>
      </c>
      <c r="B18" s="17">
        <v>6004395</v>
      </c>
      <c r="C18" s="17" t="s">
        <v>100</v>
      </c>
      <c r="D18" s="17" t="s">
        <v>101</v>
      </c>
      <c r="E18" s="17" t="s">
        <v>24</v>
      </c>
      <c r="F18" s="17" t="s">
        <v>25</v>
      </c>
      <c r="G18" s="17">
        <v>3005051</v>
      </c>
      <c r="H18" s="17" t="s">
        <v>55</v>
      </c>
      <c r="I18" s="17" t="s">
        <v>76</v>
      </c>
      <c r="J18" s="17" t="s">
        <v>28</v>
      </c>
      <c r="K18" s="17" t="s">
        <v>29</v>
      </c>
      <c r="L18" s="17" t="s">
        <v>30</v>
      </c>
      <c r="M18" s="17" t="s">
        <v>81</v>
      </c>
      <c r="N18" s="17" t="s">
        <v>81</v>
      </c>
      <c r="P18" s="17" t="s">
        <v>32</v>
      </c>
      <c r="Q18" s="17" t="s">
        <v>81</v>
      </c>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3F8C3-712C-864E-B861-4B79B9664309}">
  <sheetPr>
    <tabColor theme="7" tint="0.59999389629810485"/>
  </sheetPr>
  <dimension ref="A1:R61"/>
  <sheetViews>
    <sheetView zoomScale="70" zoomScaleNormal="70" workbookViewId="0">
      <pane xSplit="1" topLeftCell="B1" activePane="topRight" state="frozen"/>
      <selection pane="topRight" activeCell="I61" sqref="I2:I61"/>
    </sheetView>
  </sheetViews>
  <sheetFormatPr baseColWidth="10" defaultColWidth="8.83203125" defaultRowHeight="14" x14ac:dyDescent="0.2"/>
  <cols>
    <col min="1" max="1" width="63.83203125" style="19" bestFit="1" customWidth="1"/>
    <col min="2" max="2" width="16.83203125" style="19" customWidth="1"/>
    <col min="3" max="3" width="13" style="19" customWidth="1"/>
    <col min="4" max="4" width="30.1640625" style="19" customWidth="1"/>
    <col min="5" max="5" width="33.1640625" style="19" customWidth="1"/>
    <col min="6" max="6" width="16.83203125" style="19" customWidth="1"/>
    <col min="7" max="7" width="20.1640625" style="19" bestFit="1" customWidth="1"/>
    <col min="8" max="8" width="22.33203125" style="19" customWidth="1"/>
    <col min="9" max="9" width="14.5" style="19" bestFit="1" customWidth="1"/>
    <col min="10" max="10" width="17.5" style="19" bestFit="1" customWidth="1"/>
    <col min="11" max="11" width="18.33203125" style="19" customWidth="1"/>
    <col min="12" max="13" width="25.5" style="19" customWidth="1"/>
    <col min="14" max="14" width="22.83203125" style="19" customWidth="1"/>
    <col min="15" max="15" width="37.33203125" style="19" customWidth="1"/>
    <col min="16" max="16" width="80" style="19" customWidth="1"/>
    <col min="17" max="17" width="43.33203125" style="19" customWidth="1"/>
    <col min="18" max="18" width="22.83203125" style="19" customWidth="1"/>
    <col min="19" max="16384" width="8.83203125" style="19"/>
  </cols>
  <sheetData>
    <row r="1" spans="1:18" ht="36" customHeight="1" x14ac:dyDescent="0.2">
      <c r="A1" s="18" t="s">
        <v>102</v>
      </c>
      <c r="B1" s="19" t="s">
        <v>103</v>
      </c>
      <c r="C1" s="19" t="s">
        <v>104</v>
      </c>
      <c r="D1" s="19" t="s">
        <v>105</v>
      </c>
      <c r="E1" s="19" t="s">
        <v>106</v>
      </c>
      <c r="F1" s="19" t="s">
        <v>107</v>
      </c>
      <c r="G1" s="19" t="s">
        <v>108</v>
      </c>
      <c r="H1" s="19" t="s">
        <v>109</v>
      </c>
      <c r="I1" s="19" t="s">
        <v>110</v>
      </c>
      <c r="J1" s="19" t="s">
        <v>111</v>
      </c>
      <c r="K1" s="19" t="s">
        <v>112</v>
      </c>
      <c r="L1" s="19" t="s">
        <v>113</v>
      </c>
      <c r="M1" s="19" t="s">
        <v>114</v>
      </c>
      <c r="N1" s="19" t="s">
        <v>115</v>
      </c>
      <c r="O1" s="19" t="s">
        <v>116</v>
      </c>
      <c r="P1" s="19" t="s">
        <v>117</v>
      </c>
      <c r="Q1" s="19" t="s">
        <v>118</v>
      </c>
    </row>
    <row r="2" spans="1:18" ht="34" x14ac:dyDescent="0.2">
      <c r="A2" s="45" t="s">
        <v>119</v>
      </c>
      <c r="B2" s="45" t="s">
        <v>120</v>
      </c>
      <c r="C2" s="45">
        <v>1207516</v>
      </c>
      <c r="D2" s="45" t="s">
        <v>85</v>
      </c>
      <c r="E2" s="45" t="s">
        <v>65</v>
      </c>
      <c r="F2" s="45" t="s">
        <v>32</v>
      </c>
      <c r="G2" s="45" t="s">
        <v>121</v>
      </c>
      <c r="H2" s="45" t="s">
        <v>122</v>
      </c>
      <c r="I2" s="45">
        <v>1</v>
      </c>
      <c r="J2" s="45" t="s">
        <v>32</v>
      </c>
      <c r="K2" s="45" t="s">
        <v>32</v>
      </c>
      <c r="L2" s="45" t="s">
        <v>123</v>
      </c>
      <c r="M2" s="45"/>
      <c r="N2" s="45" t="s">
        <v>124</v>
      </c>
      <c r="O2" s="45" t="s">
        <v>125</v>
      </c>
      <c r="P2" s="45"/>
      <c r="Q2" s="45"/>
    </row>
    <row r="3" spans="1:18" ht="34" x14ac:dyDescent="0.2">
      <c r="A3" s="45" t="s">
        <v>119</v>
      </c>
      <c r="B3" s="45" t="s">
        <v>120</v>
      </c>
      <c r="C3" s="45">
        <v>1207516</v>
      </c>
      <c r="D3" s="45" t="s">
        <v>85</v>
      </c>
      <c r="E3" s="45" t="s">
        <v>65</v>
      </c>
      <c r="F3" s="45" t="s">
        <v>32</v>
      </c>
      <c r="G3" s="45" t="s">
        <v>121</v>
      </c>
      <c r="H3" s="45" t="s">
        <v>126</v>
      </c>
      <c r="I3" s="45">
        <v>1</v>
      </c>
      <c r="J3" s="45" t="s">
        <v>32</v>
      </c>
      <c r="K3" s="45" t="s">
        <v>32</v>
      </c>
      <c r="L3" s="45" t="s">
        <v>123</v>
      </c>
      <c r="M3" s="45"/>
      <c r="N3" s="45" t="s">
        <v>124</v>
      </c>
      <c r="O3" s="45" t="s">
        <v>125</v>
      </c>
      <c r="P3" s="45"/>
      <c r="Q3" s="45"/>
      <c r="R3" s="95"/>
    </row>
    <row r="4" spans="1:18" ht="34" x14ac:dyDescent="0.2">
      <c r="A4" s="45" t="s">
        <v>127</v>
      </c>
      <c r="B4" s="45" t="s">
        <v>128</v>
      </c>
      <c r="C4" s="45">
        <v>6004403</v>
      </c>
      <c r="D4" s="45" t="s">
        <v>29</v>
      </c>
      <c r="E4" s="45" t="s">
        <v>31</v>
      </c>
      <c r="F4" s="45" t="s">
        <v>51</v>
      </c>
      <c r="G4" s="45" t="s">
        <v>129</v>
      </c>
      <c r="H4" s="45" t="s">
        <v>126</v>
      </c>
      <c r="I4" s="45">
        <v>1</v>
      </c>
      <c r="J4" s="45" t="s">
        <v>32</v>
      </c>
      <c r="K4" s="45" t="s">
        <v>32</v>
      </c>
      <c r="L4" s="45" t="s">
        <v>130</v>
      </c>
      <c r="M4" s="45"/>
      <c r="N4" s="45" t="s">
        <v>131</v>
      </c>
      <c r="O4" s="45" t="s">
        <v>132</v>
      </c>
      <c r="P4" s="45" t="s">
        <v>133</v>
      </c>
      <c r="Q4" s="45"/>
    </row>
    <row r="5" spans="1:18" ht="34" x14ac:dyDescent="0.2">
      <c r="A5" s="45" t="s">
        <v>127</v>
      </c>
      <c r="B5" s="45" t="s">
        <v>128</v>
      </c>
      <c r="C5" s="45">
        <v>6004403</v>
      </c>
      <c r="D5" s="45" t="s">
        <v>29</v>
      </c>
      <c r="E5" s="45" t="s">
        <v>31</v>
      </c>
      <c r="F5" s="45" t="s">
        <v>51</v>
      </c>
      <c r="G5" s="45" t="s">
        <v>129</v>
      </c>
      <c r="H5" s="45" t="s">
        <v>122</v>
      </c>
      <c r="I5" s="45">
        <v>1</v>
      </c>
      <c r="J5" s="45" t="s">
        <v>32</v>
      </c>
      <c r="K5" s="45" t="s">
        <v>32</v>
      </c>
      <c r="L5" s="45" t="s">
        <v>134</v>
      </c>
      <c r="M5" s="45"/>
      <c r="N5" s="45" t="s">
        <v>131</v>
      </c>
      <c r="O5" s="45" t="s">
        <v>132</v>
      </c>
      <c r="P5" s="45" t="s">
        <v>133</v>
      </c>
      <c r="Q5" s="45"/>
    </row>
    <row r="6" spans="1:18" ht="34" x14ac:dyDescent="0.2">
      <c r="A6" s="45" t="s">
        <v>135</v>
      </c>
      <c r="B6" s="45" t="s">
        <v>136</v>
      </c>
      <c r="C6" s="45">
        <v>1039379</v>
      </c>
      <c r="D6" s="45" t="s">
        <v>137</v>
      </c>
      <c r="E6" s="45" t="s">
        <v>94</v>
      </c>
      <c r="F6" s="45" t="s">
        <v>51</v>
      </c>
      <c r="G6" s="45" t="s">
        <v>129</v>
      </c>
      <c r="H6" s="45" t="s">
        <v>138</v>
      </c>
      <c r="I6" s="45">
        <v>1</v>
      </c>
      <c r="J6" s="45" t="s">
        <v>32</v>
      </c>
      <c r="K6" s="45" t="s">
        <v>32</v>
      </c>
      <c r="L6" s="45" t="s">
        <v>123</v>
      </c>
      <c r="M6" s="45"/>
      <c r="N6" s="45" t="s">
        <v>139</v>
      </c>
      <c r="O6" s="45" t="s">
        <v>140</v>
      </c>
      <c r="P6" s="45" t="s">
        <v>141</v>
      </c>
      <c r="Q6" s="45"/>
    </row>
    <row r="7" spans="1:18" ht="34" x14ac:dyDescent="0.2">
      <c r="A7" s="45" t="s">
        <v>135</v>
      </c>
      <c r="B7" s="45" t="s">
        <v>136</v>
      </c>
      <c r="C7" s="45">
        <v>1039378</v>
      </c>
      <c r="D7" s="45" t="s">
        <v>137</v>
      </c>
      <c r="E7" s="45" t="s">
        <v>39</v>
      </c>
      <c r="F7" s="45" t="s">
        <v>51</v>
      </c>
      <c r="G7" s="45" t="s">
        <v>129</v>
      </c>
      <c r="H7" s="45" t="s">
        <v>126</v>
      </c>
      <c r="I7" s="45">
        <v>1</v>
      </c>
      <c r="J7" s="45" t="s">
        <v>51</v>
      </c>
      <c r="K7" s="45" t="s">
        <v>32</v>
      </c>
      <c r="L7" s="45" t="s">
        <v>142</v>
      </c>
      <c r="M7" s="45"/>
      <c r="N7" s="45" t="s">
        <v>139</v>
      </c>
      <c r="O7" s="45" t="s">
        <v>140</v>
      </c>
      <c r="P7" s="45" t="s">
        <v>143</v>
      </c>
      <c r="Q7" s="45"/>
    </row>
    <row r="8" spans="1:18" ht="34" x14ac:dyDescent="0.2">
      <c r="A8" s="45" t="s">
        <v>135</v>
      </c>
      <c r="B8" s="45" t="s">
        <v>136</v>
      </c>
      <c r="C8" s="45">
        <v>1039378</v>
      </c>
      <c r="D8" s="45" t="s">
        <v>137</v>
      </c>
      <c r="E8" s="45" t="s">
        <v>94</v>
      </c>
      <c r="F8" s="45" t="s">
        <v>51</v>
      </c>
      <c r="G8" s="45" t="s">
        <v>129</v>
      </c>
      <c r="H8" s="45" t="s">
        <v>144</v>
      </c>
      <c r="I8" s="45">
        <v>1</v>
      </c>
      <c r="J8" s="45" t="s">
        <v>32</v>
      </c>
      <c r="K8" s="45" t="s">
        <v>32</v>
      </c>
      <c r="L8" s="45" t="s">
        <v>123</v>
      </c>
      <c r="M8" s="45"/>
      <c r="N8" s="45" t="s">
        <v>139</v>
      </c>
      <c r="O8" s="45" t="s">
        <v>140</v>
      </c>
      <c r="P8" s="45" t="s">
        <v>141</v>
      </c>
      <c r="Q8" s="45"/>
    </row>
    <row r="9" spans="1:18" ht="34" x14ac:dyDescent="0.2">
      <c r="A9" s="45" t="s">
        <v>145</v>
      </c>
      <c r="B9" s="45" t="s">
        <v>146</v>
      </c>
      <c r="C9" s="45">
        <v>1207527</v>
      </c>
      <c r="D9" s="45" t="s">
        <v>147</v>
      </c>
      <c r="E9" s="45" t="s">
        <v>65</v>
      </c>
      <c r="F9" s="45" t="s">
        <v>32</v>
      </c>
      <c r="G9" s="45" t="s">
        <v>121</v>
      </c>
      <c r="H9" s="45" t="s">
        <v>144</v>
      </c>
      <c r="I9" s="45">
        <v>1</v>
      </c>
      <c r="J9" s="45" t="s">
        <v>32</v>
      </c>
      <c r="K9" s="45" t="s">
        <v>32</v>
      </c>
      <c r="L9" s="45" t="s">
        <v>123</v>
      </c>
      <c r="M9" s="45"/>
      <c r="N9" s="45" t="s">
        <v>125</v>
      </c>
      <c r="O9" s="45"/>
      <c r="P9" s="45" t="s">
        <v>148</v>
      </c>
      <c r="Q9" s="45"/>
    </row>
    <row r="10" spans="1:18" ht="34" x14ac:dyDescent="0.2">
      <c r="A10" s="45" t="s">
        <v>149</v>
      </c>
      <c r="B10" s="45" t="s">
        <v>150</v>
      </c>
      <c r="C10" s="45">
        <v>6004394</v>
      </c>
      <c r="D10" s="45" t="s">
        <v>151</v>
      </c>
      <c r="E10" s="45" t="s">
        <v>151</v>
      </c>
      <c r="F10" s="45" t="s">
        <v>51</v>
      </c>
      <c r="G10" s="45" t="s">
        <v>129</v>
      </c>
      <c r="H10" s="45" t="s">
        <v>152</v>
      </c>
      <c r="I10" s="45">
        <v>1</v>
      </c>
      <c r="J10" s="45" t="s">
        <v>32</v>
      </c>
      <c r="K10" s="45" t="s">
        <v>32</v>
      </c>
      <c r="L10" s="45" t="s">
        <v>142</v>
      </c>
      <c r="M10" s="45" t="s">
        <v>51</v>
      </c>
      <c r="N10" s="45" t="s">
        <v>139</v>
      </c>
      <c r="O10" s="45" t="s">
        <v>153</v>
      </c>
      <c r="P10" s="45" t="s">
        <v>154</v>
      </c>
      <c r="Q10" s="45"/>
    </row>
    <row r="11" spans="1:18" ht="17" x14ac:dyDescent="0.2">
      <c r="A11" s="45" t="s">
        <v>149</v>
      </c>
      <c r="B11" s="45" t="s">
        <v>150</v>
      </c>
      <c r="C11" s="45">
        <v>6004394</v>
      </c>
      <c r="D11" s="45" t="s">
        <v>151</v>
      </c>
      <c r="E11" s="45" t="s">
        <v>151</v>
      </c>
      <c r="F11" s="45" t="s">
        <v>51</v>
      </c>
      <c r="G11" s="45" t="s">
        <v>129</v>
      </c>
      <c r="H11" s="45" t="s">
        <v>126</v>
      </c>
      <c r="I11" s="45">
        <v>2</v>
      </c>
      <c r="J11" s="45" t="s">
        <v>32</v>
      </c>
      <c r="K11" s="45" t="s">
        <v>32</v>
      </c>
      <c r="L11" s="45" t="s">
        <v>142</v>
      </c>
      <c r="M11" s="45" t="s">
        <v>51</v>
      </c>
      <c r="N11" s="45" t="s">
        <v>142</v>
      </c>
      <c r="O11" s="45" t="s">
        <v>153</v>
      </c>
      <c r="P11" s="45" t="s">
        <v>155</v>
      </c>
      <c r="Q11" s="45"/>
    </row>
    <row r="12" spans="1:18" ht="34" x14ac:dyDescent="0.2">
      <c r="A12" s="45" t="s">
        <v>156</v>
      </c>
      <c r="B12" s="45" t="s">
        <v>157</v>
      </c>
      <c r="C12" s="45">
        <v>6002689</v>
      </c>
      <c r="D12" s="45" t="s">
        <v>151</v>
      </c>
      <c r="E12" s="45" t="s">
        <v>94</v>
      </c>
      <c r="F12" s="45" t="s">
        <v>51</v>
      </c>
      <c r="G12" s="45" t="s">
        <v>129</v>
      </c>
      <c r="H12" s="45" t="s">
        <v>126</v>
      </c>
      <c r="I12" s="45">
        <v>2</v>
      </c>
      <c r="J12" s="45" t="s">
        <v>32</v>
      </c>
      <c r="K12" s="45" t="s">
        <v>32</v>
      </c>
      <c r="L12" s="45" t="s">
        <v>130</v>
      </c>
      <c r="M12" s="45" t="s">
        <v>51</v>
      </c>
      <c r="N12" s="45" t="s">
        <v>142</v>
      </c>
      <c r="O12" s="45" t="s">
        <v>132</v>
      </c>
      <c r="P12" s="45" t="s">
        <v>158</v>
      </c>
      <c r="Q12" s="45"/>
    </row>
    <row r="13" spans="1:18" ht="34" x14ac:dyDescent="0.2">
      <c r="A13" s="45" t="s">
        <v>156</v>
      </c>
      <c r="B13" s="45" t="s">
        <v>157</v>
      </c>
      <c r="C13" s="45">
        <v>6002689</v>
      </c>
      <c r="D13" s="45" t="s">
        <v>151</v>
      </c>
      <c r="E13" s="45" t="s">
        <v>94</v>
      </c>
      <c r="F13" s="45" t="s">
        <v>51</v>
      </c>
      <c r="G13" s="45" t="s">
        <v>129</v>
      </c>
      <c r="H13" s="45" t="s">
        <v>138</v>
      </c>
      <c r="I13" s="45">
        <v>1</v>
      </c>
      <c r="J13" s="45" t="s">
        <v>32</v>
      </c>
      <c r="K13" s="45" t="s">
        <v>32</v>
      </c>
      <c r="L13" s="45" t="s">
        <v>130</v>
      </c>
      <c r="M13" s="45" t="s">
        <v>51</v>
      </c>
      <c r="N13" s="45" t="s">
        <v>142</v>
      </c>
      <c r="O13" s="45" t="s">
        <v>132</v>
      </c>
      <c r="P13" s="45" t="s">
        <v>159</v>
      </c>
      <c r="Q13" s="45"/>
    </row>
    <row r="14" spans="1:18" ht="34" x14ac:dyDescent="0.2">
      <c r="A14" s="45" t="s">
        <v>156</v>
      </c>
      <c r="B14" s="45" t="s">
        <v>157</v>
      </c>
      <c r="C14" s="45">
        <v>6002689</v>
      </c>
      <c r="D14" s="45" t="s">
        <v>151</v>
      </c>
      <c r="E14" s="45" t="s">
        <v>94</v>
      </c>
      <c r="F14" s="45" t="s">
        <v>51</v>
      </c>
      <c r="G14" s="45" t="s">
        <v>129</v>
      </c>
      <c r="H14" s="45" t="s">
        <v>144</v>
      </c>
      <c r="I14" s="45">
        <v>2</v>
      </c>
      <c r="J14" s="45" t="s">
        <v>32</v>
      </c>
      <c r="K14" s="45" t="s">
        <v>32</v>
      </c>
      <c r="L14" s="45" t="s">
        <v>130</v>
      </c>
      <c r="M14" s="45" t="s">
        <v>51</v>
      </c>
      <c r="N14" s="45" t="s">
        <v>142</v>
      </c>
      <c r="O14" s="45" t="s">
        <v>132</v>
      </c>
      <c r="P14" s="45" t="s">
        <v>159</v>
      </c>
      <c r="Q14" s="45"/>
    </row>
    <row r="15" spans="1:18" ht="34" x14ac:dyDescent="0.2">
      <c r="A15" s="45" t="s">
        <v>160</v>
      </c>
      <c r="B15" s="45" t="s">
        <v>101</v>
      </c>
      <c r="C15" s="45">
        <v>30007629</v>
      </c>
      <c r="D15" s="45" t="s">
        <v>63</v>
      </c>
      <c r="E15" s="45" t="s">
        <v>65</v>
      </c>
      <c r="F15" s="45" t="s">
        <v>32</v>
      </c>
      <c r="G15" s="45" t="s">
        <v>121</v>
      </c>
      <c r="H15" s="45" t="s">
        <v>152</v>
      </c>
      <c r="I15" s="45">
        <v>1</v>
      </c>
      <c r="J15" s="45" t="s">
        <v>32</v>
      </c>
      <c r="K15" s="45" t="s">
        <v>32</v>
      </c>
      <c r="L15" s="45" t="s">
        <v>123</v>
      </c>
      <c r="M15" s="45"/>
      <c r="N15" s="45" t="s">
        <v>125</v>
      </c>
      <c r="O15" s="45"/>
      <c r="P15" s="45" t="s">
        <v>161</v>
      </c>
      <c r="Q15" s="45"/>
    </row>
    <row r="16" spans="1:18" ht="34" x14ac:dyDescent="0.2">
      <c r="A16" s="45" t="s">
        <v>162</v>
      </c>
      <c r="B16" s="45" t="s">
        <v>163</v>
      </c>
      <c r="C16" s="45">
        <v>6003941</v>
      </c>
      <c r="D16" s="45" t="s">
        <v>151</v>
      </c>
      <c r="E16" s="45" t="s">
        <v>94</v>
      </c>
      <c r="F16" s="45" t="s">
        <v>51</v>
      </c>
      <c r="G16" s="45" t="s">
        <v>129</v>
      </c>
      <c r="H16" s="45" t="s">
        <v>126</v>
      </c>
      <c r="I16" s="45">
        <v>1</v>
      </c>
      <c r="J16" s="45" t="s">
        <v>32</v>
      </c>
      <c r="K16" s="45" t="s">
        <v>32</v>
      </c>
      <c r="L16" s="45" t="s">
        <v>142</v>
      </c>
      <c r="M16" s="45" t="s">
        <v>51</v>
      </c>
      <c r="N16" s="45" t="s">
        <v>139</v>
      </c>
      <c r="O16" s="45" t="s">
        <v>164</v>
      </c>
      <c r="P16" s="45" t="s">
        <v>165</v>
      </c>
      <c r="Q16" s="45"/>
    </row>
    <row r="17" spans="1:17" ht="34" x14ac:dyDescent="0.2">
      <c r="A17" s="45" t="s">
        <v>162</v>
      </c>
      <c r="B17" s="45" t="s">
        <v>163</v>
      </c>
      <c r="C17" s="45">
        <v>6003941</v>
      </c>
      <c r="D17" s="45" t="s">
        <v>151</v>
      </c>
      <c r="E17" s="45" t="s">
        <v>94</v>
      </c>
      <c r="F17" s="45" t="s">
        <v>51</v>
      </c>
      <c r="G17" s="45" t="s">
        <v>129</v>
      </c>
      <c r="H17" s="45" t="s">
        <v>126</v>
      </c>
      <c r="I17" s="45">
        <v>1</v>
      </c>
      <c r="J17" s="45" t="s">
        <v>32</v>
      </c>
      <c r="K17" s="45" t="s">
        <v>166</v>
      </c>
      <c r="L17" s="45" t="s">
        <v>167</v>
      </c>
      <c r="M17" s="45" t="s">
        <v>51</v>
      </c>
      <c r="N17" s="45" t="s">
        <v>142</v>
      </c>
      <c r="O17" s="45" t="s">
        <v>164</v>
      </c>
      <c r="P17" s="45" t="s">
        <v>168</v>
      </c>
      <c r="Q17" s="45"/>
    </row>
    <row r="18" spans="1:17" ht="17" x14ac:dyDescent="0.2">
      <c r="A18" s="45" t="s">
        <v>162</v>
      </c>
      <c r="B18" s="45" t="s">
        <v>163</v>
      </c>
      <c r="C18" s="45">
        <v>6003941</v>
      </c>
      <c r="D18" s="45" t="s">
        <v>151</v>
      </c>
      <c r="E18" s="45" t="s">
        <v>94</v>
      </c>
      <c r="F18" s="45" t="s">
        <v>51</v>
      </c>
      <c r="G18" s="45" t="s">
        <v>129</v>
      </c>
      <c r="H18" s="45" t="s">
        <v>152</v>
      </c>
      <c r="I18" s="45">
        <v>1</v>
      </c>
      <c r="J18" s="45" t="s">
        <v>32</v>
      </c>
      <c r="K18" s="45" t="s">
        <v>169</v>
      </c>
      <c r="L18" s="45" t="s">
        <v>142</v>
      </c>
      <c r="M18" s="45" t="s">
        <v>51</v>
      </c>
      <c r="N18" s="45" t="s">
        <v>142</v>
      </c>
      <c r="O18" s="45" t="s">
        <v>164</v>
      </c>
      <c r="P18" s="45" t="s">
        <v>170</v>
      </c>
      <c r="Q18" s="45"/>
    </row>
    <row r="19" spans="1:17" ht="34" x14ac:dyDescent="0.2">
      <c r="A19" s="45" t="s">
        <v>162</v>
      </c>
      <c r="B19" s="45" t="s">
        <v>163</v>
      </c>
      <c r="C19" s="45">
        <v>6003941</v>
      </c>
      <c r="D19" s="45" t="s">
        <v>151</v>
      </c>
      <c r="E19" s="45" t="s">
        <v>94</v>
      </c>
      <c r="F19" s="45" t="s">
        <v>51</v>
      </c>
      <c r="G19" s="45" t="s">
        <v>129</v>
      </c>
      <c r="H19" s="45" t="s">
        <v>138</v>
      </c>
      <c r="I19" s="45">
        <v>1</v>
      </c>
      <c r="J19" s="45" t="s">
        <v>32</v>
      </c>
      <c r="K19" s="45" t="s">
        <v>171</v>
      </c>
      <c r="L19" s="45" t="s">
        <v>167</v>
      </c>
      <c r="M19" s="45" t="s">
        <v>51</v>
      </c>
      <c r="N19" s="45" t="s">
        <v>142</v>
      </c>
      <c r="O19" s="45" t="s">
        <v>164</v>
      </c>
      <c r="P19" s="45" t="s">
        <v>168</v>
      </c>
      <c r="Q19" s="45"/>
    </row>
    <row r="20" spans="1:17" ht="34" x14ac:dyDescent="0.2">
      <c r="A20" s="45" t="s">
        <v>172</v>
      </c>
      <c r="B20" s="45" t="s">
        <v>173</v>
      </c>
      <c r="C20" s="45">
        <v>6015078</v>
      </c>
      <c r="D20" s="45" t="s">
        <v>63</v>
      </c>
      <c r="E20" s="45" t="s">
        <v>65</v>
      </c>
      <c r="F20" s="45" t="s">
        <v>32</v>
      </c>
      <c r="G20" s="45" t="s">
        <v>121</v>
      </c>
      <c r="H20" s="45" t="s">
        <v>122</v>
      </c>
      <c r="I20" s="45">
        <v>1</v>
      </c>
      <c r="J20" s="45" t="s">
        <v>32</v>
      </c>
      <c r="K20" s="45" t="s">
        <v>32</v>
      </c>
      <c r="L20" s="45" t="s">
        <v>123</v>
      </c>
      <c r="M20" s="45"/>
      <c r="N20" s="45" t="s">
        <v>125</v>
      </c>
      <c r="O20" s="45"/>
      <c r="P20" s="45" t="s">
        <v>174</v>
      </c>
      <c r="Q20" s="45"/>
    </row>
    <row r="21" spans="1:17" ht="34" x14ac:dyDescent="0.2">
      <c r="A21" s="45" t="s">
        <v>175</v>
      </c>
      <c r="B21" s="45" t="s">
        <v>176</v>
      </c>
      <c r="C21" s="45">
        <v>6005413</v>
      </c>
      <c r="D21" s="45" t="s">
        <v>63</v>
      </c>
      <c r="E21" s="45" t="s">
        <v>65</v>
      </c>
      <c r="F21" s="45" t="s">
        <v>32</v>
      </c>
      <c r="G21" s="45" t="s">
        <v>121</v>
      </c>
      <c r="H21" s="45" t="s">
        <v>152</v>
      </c>
      <c r="I21" s="45">
        <v>1</v>
      </c>
      <c r="J21" s="45" t="s">
        <v>32</v>
      </c>
      <c r="K21" s="45" t="s">
        <v>32</v>
      </c>
      <c r="L21" s="45" t="s">
        <v>123</v>
      </c>
      <c r="M21" s="45"/>
      <c r="N21" s="45" t="s">
        <v>125</v>
      </c>
      <c r="O21" s="45"/>
      <c r="P21" s="45" t="s">
        <v>174</v>
      </c>
      <c r="Q21" s="45"/>
    </row>
    <row r="22" spans="1:17" ht="34" x14ac:dyDescent="0.2">
      <c r="A22" s="45" t="s">
        <v>177</v>
      </c>
      <c r="B22" s="45" t="s">
        <v>178</v>
      </c>
      <c r="C22" s="45">
        <v>6011528</v>
      </c>
      <c r="D22" s="45" t="s">
        <v>63</v>
      </c>
      <c r="E22" s="45" t="s">
        <v>65</v>
      </c>
      <c r="F22" s="45" t="s">
        <v>32</v>
      </c>
      <c r="G22" s="45" t="s">
        <v>121</v>
      </c>
      <c r="H22" s="45" t="s">
        <v>144</v>
      </c>
      <c r="I22" s="45">
        <v>1</v>
      </c>
      <c r="J22" s="45" t="s">
        <v>32</v>
      </c>
      <c r="K22" s="45" t="s">
        <v>32</v>
      </c>
      <c r="L22" s="45" t="s">
        <v>134</v>
      </c>
      <c r="M22" s="45"/>
      <c r="N22" s="45" t="s">
        <v>125</v>
      </c>
      <c r="O22" s="45"/>
      <c r="P22" s="45" t="s">
        <v>174</v>
      </c>
      <c r="Q22" s="45"/>
    </row>
    <row r="23" spans="1:17" ht="34" x14ac:dyDescent="0.2">
      <c r="A23" s="45" t="s">
        <v>179</v>
      </c>
      <c r="B23" s="45" t="s">
        <v>180</v>
      </c>
      <c r="C23" s="45">
        <v>6011519</v>
      </c>
      <c r="D23" s="45" t="s">
        <v>63</v>
      </c>
      <c r="E23" s="45" t="s">
        <v>65</v>
      </c>
      <c r="F23" s="45" t="s">
        <v>32</v>
      </c>
      <c r="G23" s="45" t="s">
        <v>121</v>
      </c>
      <c r="H23" s="45" t="s">
        <v>138</v>
      </c>
      <c r="I23" s="45">
        <v>1</v>
      </c>
      <c r="J23" s="45" t="s">
        <v>32</v>
      </c>
      <c r="K23" s="45" t="s">
        <v>32</v>
      </c>
      <c r="L23" s="45" t="s">
        <v>123</v>
      </c>
      <c r="M23" s="45"/>
      <c r="N23" s="45" t="s">
        <v>125</v>
      </c>
      <c r="O23" s="45"/>
      <c r="P23" s="45" t="s">
        <v>181</v>
      </c>
      <c r="Q23" s="45"/>
    </row>
    <row r="24" spans="1:17" ht="34" x14ac:dyDescent="0.2">
      <c r="A24" s="45" t="s">
        <v>179</v>
      </c>
      <c r="B24" s="45" t="s">
        <v>180</v>
      </c>
      <c r="C24" s="45">
        <v>6011520</v>
      </c>
      <c r="D24" s="45" t="s">
        <v>63</v>
      </c>
      <c r="E24" s="45" t="s">
        <v>65</v>
      </c>
      <c r="F24" s="45" t="s">
        <v>32</v>
      </c>
      <c r="G24" s="45" t="s">
        <v>121</v>
      </c>
      <c r="H24" s="45" t="s">
        <v>144</v>
      </c>
      <c r="I24" s="45">
        <v>2</v>
      </c>
      <c r="J24" s="45" t="s">
        <v>32</v>
      </c>
      <c r="K24" s="45" t="s">
        <v>32</v>
      </c>
      <c r="L24" s="45" t="s">
        <v>123</v>
      </c>
      <c r="M24" s="45"/>
      <c r="N24" s="45" t="s">
        <v>125</v>
      </c>
      <c r="O24" s="45"/>
      <c r="P24" s="45"/>
      <c r="Q24" s="45"/>
    </row>
    <row r="25" spans="1:17" ht="119" x14ac:dyDescent="0.2">
      <c r="A25" s="45" t="s">
        <v>182</v>
      </c>
      <c r="B25" s="45" t="s">
        <v>183</v>
      </c>
      <c r="C25" s="45">
        <v>1014786</v>
      </c>
      <c r="D25" s="45" t="s">
        <v>29</v>
      </c>
      <c r="E25" s="45" t="s">
        <v>31</v>
      </c>
      <c r="F25" s="45" t="s">
        <v>51</v>
      </c>
      <c r="G25" s="45" t="s">
        <v>129</v>
      </c>
      <c r="H25" s="45" t="s">
        <v>126</v>
      </c>
      <c r="I25" s="45">
        <v>3</v>
      </c>
      <c r="J25" s="45" t="s">
        <v>32</v>
      </c>
      <c r="K25" s="45" t="s">
        <v>32</v>
      </c>
      <c r="L25" s="45" t="s">
        <v>184</v>
      </c>
      <c r="M25" s="45"/>
      <c r="N25" s="45" t="s">
        <v>185</v>
      </c>
      <c r="O25" s="45" t="s">
        <v>186</v>
      </c>
      <c r="P25" s="45" t="s">
        <v>187</v>
      </c>
      <c r="Q25" s="45"/>
    </row>
    <row r="26" spans="1:17" ht="51" x14ac:dyDescent="0.2">
      <c r="A26" s="45" t="s">
        <v>188</v>
      </c>
      <c r="B26" s="45" t="s">
        <v>189</v>
      </c>
      <c r="C26" s="45">
        <v>1039724</v>
      </c>
      <c r="D26" s="45" t="s">
        <v>29</v>
      </c>
      <c r="E26" s="45" t="s">
        <v>31</v>
      </c>
      <c r="F26" s="45" t="s">
        <v>51</v>
      </c>
      <c r="G26" s="45" t="s">
        <v>129</v>
      </c>
      <c r="H26" s="45" t="s">
        <v>126</v>
      </c>
      <c r="I26" s="45">
        <v>2</v>
      </c>
      <c r="J26" s="45" t="s">
        <v>32</v>
      </c>
      <c r="K26" s="45" t="s">
        <v>32</v>
      </c>
      <c r="L26" s="45" t="s">
        <v>123</v>
      </c>
      <c r="M26" s="45"/>
      <c r="N26" s="45" t="s">
        <v>142</v>
      </c>
      <c r="O26" s="45" t="s">
        <v>190</v>
      </c>
      <c r="P26" s="45" t="s">
        <v>191</v>
      </c>
      <c r="Q26" s="45"/>
    </row>
    <row r="27" spans="1:17" ht="51" x14ac:dyDescent="0.2">
      <c r="A27" s="45" t="s">
        <v>188</v>
      </c>
      <c r="B27" s="45" t="s">
        <v>189</v>
      </c>
      <c r="C27" s="45">
        <v>1039724</v>
      </c>
      <c r="D27" s="45" t="s">
        <v>29</v>
      </c>
      <c r="E27" s="45" t="s">
        <v>31</v>
      </c>
      <c r="F27" s="45" t="s">
        <v>51</v>
      </c>
      <c r="G27" s="45" t="s">
        <v>129</v>
      </c>
      <c r="H27" s="45" t="s">
        <v>138</v>
      </c>
      <c r="I27" s="45">
        <v>4</v>
      </c>
      <c r="J27" s="45" t="s">
        <v>32</v>
      </c>
      <c r="K27" s="45" t="s">
        <v>32</v>
      </c>
      <c r="L27" s="45" t="s">
        <v>123</v>
      </c>
      <c r="M27" s="45"/>
      <c r="N27" s="45" t="s">
        <v>142</v>
      </c>
      <c r="O27" s="45" t="s">
        <v>190</v>
      </c>
      <c r="P27" s="45" t="s">
        <v>192</v>
      </c>
      <c r="Q27" s="45"/>
    </row>
    <row r="28" spans="1:17" ht="51" x14ac:dyDescent="0.2">
      <c r="A28" s="45" t="s">
        <v>188</v>
      </c>
      <c r="B28" s="45" t="s">
        <v>189</v>
      </c>
      <c r="C28" s="45">
        <v>1039724</v>
      </c>
      <c r="D28" s="45" t="s">
        <v>29</v>
      </c>
      <c r="E28" s="45" t="s">
        <v>31</v>
      </c>
      <c r="F28" s="45" t="s">
        <v>51</v>
      </c>
      <c r="G28" s="45" t="s">
        <v>129</v>
      </c>
      <c r="H28" s="45" t="s">
        <v>152</v>
      </c>
      <c r="I28" s="45">
        <v>4</v>
      </c>
      <c r="J28" s="45" t="s">
        <v>32</v>
      </c>
      <c r="K28" s="45" t="s">
        <v>32</v>
      </c>
      <c r="L28" s="45" t="s">
        <v>123</v>
      </c>
      <c r="M28" s="45"/>
      <c r="N28" s="45" t="s">
        <v>142</v>
      </c>
      <c r="O28" s="45" t="s">
        <v>190</v>
      </c>
      <c r="P28" s="45" t="s">
        <v>192</v>
      </c>
      <c r="Q28" s="45"/>
    </row>
    <row r="29" spans="1:17" ht="34" x14ac:dyDescent="0.2">
      <c r="A29" s="45" t="s">
        <v>193</v>
      </c>
      <c r="B29" s="45" t="s">
        <v>194</v>
      </c>
      <c r="C29" s="45">
        <v>1002484</v>
      </c>
      <c r="D29" s="45" t="s">
        <v>85</v>
      </c>
      <c r="E29" s="45" t="s">
        <v>65</v>
      </c>
      <c r="F29" s="45" t="s">
        <v>32</v>
      </c>
      <c r="G29" s="45" t="s">
        <v>121</v>
      </c>
      <c r="H29" s="45" t="s">
        <v>138</v>
      </c>
      <c r="I29" s="27">
        <v>1</v>
      </c>
      <c r="J29" s="46" t="s">
        <v>32</v>
      </c>
      <c r="K29" s="46" t="s">
        <v>32</v>
      </c>
      <c r="L29" s="45" t="s">
        <v>123</v>
      </c>
      <c r="M29" s="45"/>
      <c r="N29" s="47" t="s">
        <v>124</v>
      </c>
      <c r="O29" s="45" t="s">
        <v>195</v>
      </c>
      <c r="Q29" s="46"/>
    </row>
    <row r="30" spans="1:17" ht="34" x14ac:dyDescent="0.2">
      <c r="A30" s="45" t="s">
        <v>193</v>
      </c>
      <c r="B30" s="45" t="s">
        <v>194</v>
      </c>
      <c r="C30" s="45">
        <v>1002485</v>
      </c>
      <c r="D30" s="45" t="s">
        <v>85</v>
      </c>
      <c r="E30" s="45" t="s">
        <v>65</v>
      </c>
      <c r="F30" s="45" t="s">
        <v>32</v>
      </c>
      <c r="G30" s="45" t="s">
        <v>121</v>
      </c>
      <c r="H30" s="45" t="s">
        <v>152</v>
      </c>
      <c r="I30" s="27">
        <v>1</v>
      </c>
      <c r="J30" s="46" t="s">
        <v>32</v>
      </c>
      <c r="K30" s="46" t="s">
        <v>32</v>
      </c>
      <c r="L30" s="45" t="s">
        <v>123</v>
      </c>
      <c r="M30" s="45"/>
      <c r="N30" s="47" t="s">
        <v>124</v>
      </c>
      <c r="O30" s="45" t="s">
        <v>195</v>
      </c>
      <c r="Q30" s="46"/>
    </row>
    <row r="31" spans="1:17" ht="34" x14ac:dyDescent="0.2">
      <c r="A31" s="45" t="s">
        <v>193</v>
      </c>
      <c r="B31" s="45" t="s">
        <v>194</v>
      </c>
      <c r="C31" s="45">
        <v>1002483</v>
      </c>
      <c r="D31" s="45" t="s">
        <v>85</v>
      </c>
      <c r="E31" s="45" t="s">
        <v>65</v>
      </c>
      <c r="F31" s="45" t="s">
        <v>32</v>
      </c>
      <c r="G31" s="45" t="s">
        <v>121</v>
      </c>
      <c r="H31" s="45" t="s">
        <v>122</v>
      </c>
      <c r="I31" s="45">
        <v>1</v>
      </c>
      <c r="J31" s="45" t="s">
        <v>32</v>
      </c>
      <c r="K31" s="45" t="s">
        <v>32</v>
      </c>
      <c r="L31" s="45" t="s">
        <v>123</v>
      </c>
      <c r="M31" s="45"/>
      <c r="N31" s="45" t="s">
        <v>124</v>
      </c>
      <c r="O31" s="45" t="s">
        <v>195</v>
      </c>
      <c r="P31" s="45" t="s">
        <v>196</v>
      </c>
      <c r="Q31" s="45"/>
    </row>
    <row r="32" spans="1:17" ht="34" x14ac:dyDescent="0.2">
      <c r="A32" s="45" t="s">
        <v>193</v>
      </c>
      <c r="B32" s="45" t="s">
        <v>194</v>
      </c>
      <c r="C32" s="45">
        <v>1002483</v>
      </c>
      <c r="D32" s="45" t="s">
        <v>85</v>
      </c>
      <c r="E32" s="45" t="s">
        <v>65</v>
      </c>
      <c r="F32" s="45" t="s">
        <v>32</v>
      </c>
      <c r="G32" s="45" t="s">
        <v>121</v>
      </c>
      <c r="H32" s="45" t="s">
        <v>126</v>
      </c>
      <c r="I32" s="45">
        <v>2</v>
      </c>
      <c r="J32" s="45" t="s">
        <v>32</v>
      </c>
      <c r="K32" s="45" t="s">
        <v>32</v>
      </c>
      <c r="L32" s="45" t="s">
        <v>123</v>
      </c>
      <c r="M32" s="45"/>
      <c r="N32" s="45" t="s">
        <v>124</v>
      </c>
      <c r="O32" s="45" t="s">
        <v>195</v>
      </c>
      <c r="P32" s="45" t="s">
        <v>196</v>
      </c>
      <c r="Q32" s="45"/>
    </row>
    <row r="33" spans="1:17" ht="34" x14ac:dyDescent="0.2">
      <c r="A33" s="45" t="s">
        <v>197</v>
      </c>
      <c r="B33" s="45" t="s">
        <v>198</v>
      </c>
      <c r="C33" s="45">
        <v>6014766</v>
      </c>
      <c r="D33" s="45" t="s">
        <v>85</v>
      </c>
      <c r="E33" s="45" t="s">
        <v>65</v>
      </c>
      <c r="F33" s="45" t="s">
        <v>32</v>
      </c>
      <c r="G33" s="45" t="s">
        <v>121</v>
      </c>
      <c r="H33" s="45" t="s">
        <v>152</v>
      </c>
      <c r="I33" s="45">
        <v>1</v>
      </c>
      <c r="J33" s="45" t="s">
        <v>32</v>
      </c>
      <c r="K33" s="45" t="s">
        <v>32</v>
      </c>
      <c r="L33" s="45" t="s">
        <v>123</v>
      </c>
      <c r="M33" s="45"/>
      <c r="N33" s="45" t="s">
        <v>125</v>
      </c>
      <c r="O33" s="45"/>
      <c r="P33" s="45"/>
      <c r="Q33" s="45"/>
    </row>
    <row r="34" spans="1:17" ht="17" x14ac:dyDescent="0.2">
      <c r="A34" s="45" t="s">
        <v>199</v>
      </c>
      <c r="B34" s="45" t="s">
        <v>200</v>
      </c>
      <c r="C34" s="45">
        <v>6014805</v>
      </c>
      <c r="D34" s="45" t="s">
        <v>137</v>
      </c>
      <c r="E34" s="45" t="s">
        <v>94</v>
      </c>
      <c r="F34" s="45" t="s">
        <v>32</v>
      </c>
      <c r="G34" s="45" t="s">
        <v>121</v>
      </c>
      <c r="H34" s="45" t="s">
        <v>126</v>
      </c>
      <c r="I34" s="45">
        <v>1</v>
      </c>
      <c r="J34" s="45" t="s">
        <v>51</v>
      </c>
      <c r="K34" s="45" t="s">
        <v>32</v>
      </c>
      <c r="L34" s="45" t="s">
        <v>142</v>
      </c>
      <c r="M34" s="45"/>
      <c r="N34" s="45" t="s">
        <v>201</v>
      </c>
      <c r="O34" s="45" t="s">
        <v>202</v>
      </c>
      <c r="P34" s="45" t="s">
        <v>203</v>
      </c>
      <c r="Q34" s="45"/>
    </row>
    <row r="35" spans="1:17" ht="34" x14ac:dyDescent="0.2">
      <c r="A35" s="45" t="s">
        <v>204</v>
      </c>
      <c r="B35" s="45" t="s">
        <v>71</v>
      </c>
      <c r="C35" s="45">
        <v>1207523</v>
      </c>
      <c r="D35" s="45" t="s">
        <v>85</v>
      </c>
      <c r="E35" s="45" t="s">
        <v>65</v>
      </c>
      <c r="F35" s="45" t="s">
        <v>32</v>
      </c>
      <c r="G35" s="45" t="s">
        <v>121</v>
      </c>
      <c r="H35" s="45" t="s">
        <v>126</v>
      </c>
      <c r="I35" s="45">
        <v>1</v>
      </c>
      <c r="J35" s="45" t="s">
        <v>32</v>
      </c>
      <c r="K35" s="45" t="s">
        <v>32</v>
      </c>
      <c r="L35" s="45" t="s">
        <v>123</v>
      </c>
      <c r="M35" s="45"/>
      <c r="N35" s="45" t="s">
        <v>124</v>
      </c>
      <c r="O35" s="45"/>
      <c r="P35" s="45"/>
      <c r="Q35" s="45"/>
    </row>
    <row r="36" spans="1:17" ht="34" x14ac:dyDescent="0.2">
      <c r="A36" s="45" t="s">
        <v>205</v>
      </c>
      <c r="B36" s="45" t="s">
        <v>206</v>
      </c>
      <c r="C36" s="45">
        <v>1208829</v>
      </c>
      <c r="D36" s="45" t="s">
        <v>85</v>
      </c>
      <c r="E36" s="45" t="s">
        <v>65</v>
      </c>
      <c r="F36" s="45" t="s">
        <v>51</v>
      </c>
      <c r="G36" s="45" t="s">
        <v>121</v>
      </c>
      <c r="H36" s="45" t="s">
        <v>126</v>
      </c>
      <c r="I36" s="45">
        <v>1</v>
      </c>
      <c r="J36" s="45" t="s">
        <v>32</v>
      </c>
      <c r="K36" s="45" t="s">
        <v>32</v>
      </c>
      <c r="L36" s="45" t="s">
        <v>123</v>
      </c>
      <c r="M36" s="45"/>
      <c r="N36" s="45" t="s">
        <v>124</v>
      </c>
      <c r="O36" s="45" t="s">
        <v>207</v>
      </c>
      <c r="P36" s="45"/>
      <c r="Q36" s="45"/>
    </row>
    <row r="37" spans="1:17" ht="34" x14ac:dyDescent="0.2">
      <c r="A37" s="45" t="s">
        <v>208</v>
      </c>
      <c r="B37" s="45" t="s">
        <v>209</v>
      </c>
      <c r="C37" s="45">
        <v>6004388</v>
      </c>
      <c r="D37" s="45" t="s">
        <v>29</v>
      </c>
      <c r="E37" s="45" t="s">
        <v>94</v>
      </c>
      <c r="F37" s="45" t="s">
        <v>51</v>
      </c>
      <c r="G37" s="45" t="s">
        <v>129</v>
      </c>
      <c r="H37" s="45" t="s">
        <v>122</v>
      </c>
      <c r="I37" s="45">
        <v>1</v>
      </c>
      <c r="J37" s="45" t="s">
        <v>32</v>
      </c>
      <c r="K37" s="45" t="s">
        <v>32</v>
      </c>
      <c r="L37" s="45" t="s">
        <v>134</v>
      </c>
      <c r="M37" s="45"/>
      <c r="N37" s="45" t="s">
        <v>125</v>
      </c>
      <c r="O37" s="45" t="s">
        <v>164</v>
      </c>
      <c r="P37" s="45" t="s">
        <v>210</v>
      </c>
      <c r="Q37" s="45"/>
    </row>
    <row r="38" spans="1:17" ht="51" x14ac:dyDescent="0.2">
      <c r="A38" s="45" t="s">
        <v>208</v>
      </c>
      <c r="B38" s="45" t="s">
        <v>209</v>
      </c>
      <c r="C38" s="45">
        <v>6004388</v>
      </c>
      <c r="D38" s="45" t="s">
        <v>29</v>
      </c>
      <c r="E38" s="45" t="s">
        <v>31</v>
      </c>
      <c r="F38" s="45" t="s">
        <v>51</v>
      </c>
      <c r="G38" s="45" t="s">
        <v>129</v>
      </c>
      <c r="H38" s="45" t="s">
        <v>138</v>
      </c>
      <c r="I38" s="45">
        <v>1</v>
      </c>
      <c r="J38" s="45" t="s">
        <v>32</v>
      </c>
      <c r="K38" s="45" t="s">
        <v>32</v>
      </c>
      <c r="L38" s="45" t="s">
        <v>123</v>
      </c>
      <c r="M38" s="45"/>
      <c r="N38" s="45" t="s">
        <v>125</v>
      </c>
      <c r="O38" s="45" t="s">
        <v>164</v>
      </c>
      <c r="P38" s="45" t="s">
        <v>211</v>
      </c>
      <c r="Q38" s="45"/>
    </row>
    <row r="39" spans="1:17" ht="51" x14ac:dyDescent="0.2">
      <c r="A39" s="45" t="s">
        <v>208</v>
      </c>
      <c r="B39" s="45" t="s">
        <v>209</v>
      </c>
      <c r="C39" s="45">
        <v>6004388</v>
      </c>
      <c r="D39" s="45" t="s">
        <v>29</v>
      </c>
      <c r="E39" s="45" t="s">
        <v>31</v>
      </c>
      <c r="F39" s="45" t="s">
        <v>51</v>
      </c>
      <c r="G39" s="45" t="s">
        <v>129</v>
      </c>
      <c r="H39" s="45" t="s">
        <v>152</v>
      </c>
      <c r="I39" s="45">
        <v>1</v>
      </c>
      <c r="J39" s="45" t="s">
        <v>32</v>
      </c>
      <c r="K39" s="45" t="s">
        <v>32</v>
      </c>
      <c r="L39" s="45" t="s">
        <v>123</v>
      </c>
      <c r="M39" s="45"/>
      <c r="N39" s="45" t="s">
        <v>125</v>
      </c>
      <c r="O39" s="45" t="s">
        <v>164</v>
      </c>
      <c r="P39" s="45" t="s">
        <v>211</v>
      </c>
      <c r="Q39" s="45"/>
    </row>
    <row r="40" spans="1:17" ht="17" x14ac:dyDescent="0.2">
      <c r="A40" s="45" t="s">
        <v>208</v>
      </c>
      <c r="B40" s="45" t="s">
        <v>209</v>
      </c>
      <c r="C40" s="45">
        <v>6004388</v>
      </c>
      <c r="D40" s="45" t="s">
        <v>29</v>
      </c>
      <c r="E40" s="45" t="s">
        <v>31</v>
      </c>
      <c r="F40" s="45" t="s">
        <v>51</v>
      </c>
      <c r="G40" s="45" t="s">
        <v>129</v>
      </c>
      <c r="H40" s="45" t="s">
        <v>144</v>
      </c>
      <c r="I40" s="45">
        <v>1</v>
      </c>
      <c r="J40" s="45" t="s">
        <v>32</v>
      </c>
      <c r="K40" s="45" t="s">
        <v>32</v>
      </c>
      <c r="L40" s="45" t="s">
        <v>134</v>
      </c>
      <c r="M40" s="45"/>
      <c r="N40" s="45" t="s">
        <v>125</v>
      </c>
      <c r="O40" s="45" t="s">
        <v>164</v>
      </c>
      <c r="P40" s="45" t="s">
        <v>212</v>
      </c>
      <c r="Q40" s="45"/>
    </row>
    <row r="41" spans="1:17" ht="51" x14ac:dyDescent="0.2">
      <c r="A41" s="45" t="s">
        <v>213</v>
      </c>
      <c r="B41" s="45" t="s">
        <v>214</v>
      </c>
      <c r="C41" s="45">
        <v>1208356</v>
      </c>
      <c r="D41" s="45" t="s">
        <v>29</v>
      </c>
      <c r="E41" s="45" t="s">
        <v>31</v>
      </c>
      <c r="F41" s="45" t="s">
        <v>51</v>
      </c>
      <c r="G41" s="45" t="s">
        <v>129</v>
      </c>
      <c r="H41" s="45" t="s">
        <v>126</v>
      </c>
      <c r="I41" s="45">
        <v>1</v>
      </c>
      <c r="J41" s="45" t="s">
        <v>32</v>
      </c>
      <c r="K41" s="45" t="s">
        <v>32</v>
      </c>
      <c r="L41" s="45" t="s">
        <v>123</v>
      </c>
      <c r="M41" s="45"/>
      <c r="N41" s="45" t="s">
        <v>125</v>
      </c>
      <c r="O41" s="45" t="s">
        <v>215</v>
      </c>
      <c r="P41" s="45" t="s">
        <v>216</v>
      </c>
      <c r="Q41" s="45"/>
    </row>
    <row r="42" spans="1:17" ht="51" x14ac:dyDescent="0.2">
      <c r="A42" s="45" t="s">
        <v>213</v>
      </c>
      <c r="B42" s="45" t="s">
        <v>214</v>
      </c>
      <c r="C42" s="45">
        <v>1208356</v>
      </c>
      <c r="D42" s="45" t="s">
        <v>29</v>
      </c>
      <c r="E42" s="45" t="s">
        <v>31</v>
      </c>
      <c r="F42" s="45" t="s">
        <v>51</v>
      </c>
      <c r="G42" s="45" t="s">
        <v>129</v>
      </c>
      <c r="H42" s="45" t="s">
        <v>138</v>
      </c>
      <c r="I42" s="45">
        <v>1</v>
      </c>
      <c r="J42" s="45" t="s">
        <v>32</v>
      </c>
      <c r="K42" s="45" t="s">
        <v>32</v>
      </c>
      <c r="L42" s="45" t="s">
        <v>123</v>
      </c>
      <c r="M42" s="45"/>
      <c r="N42" s="45" t="s">
        <v>125</v>
      </c>
      <c r="O42" s="45" t="s">
        <v>215</v>
      </c>
      <c r="P42" s="45" t="s">
        <v>217</v>
      </c>
      <c r="Q42" s="45"/>
    </row>
    <row r="43" spans="1:17" ht="34" x14ac:dyDescent="0.2">
      <c r="A43" s="45" t="s">
        <v>213</v>
      </c>
      <c r="B43" s="45" t="s">
        <v>214</v>
      </c>
      <c r="C43" s="45">
        <v>1208356</v>
      </c>
      <c r="D43" s="45" t="s">
        <v>29</v>
      </c>
      <c r="E43" s="45" t="s">
        <v>31</v>
      </c>
      <c r="F43" s="45" t="s">
        <v>51</v>
      </c>
      <c r="G43" s="45" t="s">
        <v>129</v>
      </c>
      <c r="H43" s="45" t="s">
        <v>122</v>
      </c>
      <c r="I43" s="45">
        <v>1</v>
      </c>
      <c r="J43" s="45" t="s">
        <v>32</v>
      </c>
      <c r="K43" s="45" t="s">
        <v>32</v>
      </c>
      <c r="L43" s="45" t="s">
        <v>134</v>
      </c>
      <c r="M43" s="45"/>
      <c r="N43" s="45" t="s">
        <v>125</v>
      </c>
      <c r="O43" s="45" t="s">
        <v>215</v>
      </c>
      <c r="P43" s="45" t="s">
        <v>218</v>
      </c>
      <c r="Q43" s="45"/>
    </row>
    <row r="44" spans="1:17" ht="34" x14ac:dyDescent="0.2">
      <c r="A44" s="45" t="s">
        <v>213</v>
      </c>
      <c r="B44" s="45" t="s">
        <v>214</v>
      </c>
      <c r="C44" s="45">
        <v>1208356</v>
      </c>
      <c r="D44" s="45" t="s">
        <v>29</v>
      </c>
      <c r="E44" s="45" t="s">
        <v>31</v>
      </c>
      <c r="F44" s="45" t="s">
        <v>51</v>
      </c>
      <c r="G44" s="45" t="s">
        <v>129</v>
      </c>
      <c r="H44" s="45" t="s">
        <v>144</v>
      </c>
      <c r="I44" s="45">
        <v>1</v>
      </c>
      <c r="J44" s="45" t="s">
        <v>32</v>
      </c>
      <c r="K44" s="45" t="s">
        <v>32</v>
      </c>
      <c r="L44" s="45" t="s">
        <v>134</v>
      </c>
      <c r="M44" s="45"/>
      <c r="N44" s="45" t="s">
        <v>125</v>
      </c>
      <c r="O44" s="45" t="s">
        <v>215</v>
      </c>
      <c r="P44" s="45" t="s">
        <v>219</v>
      </c>
      <c r="Q44" s="45"/>
    </row>
    <row r="45" spans="1:17" ht="17" x14ac:dyDescent="0.2">
      <c r="A45" s="45" t="s">
        <v>220</v>
      </c>
      <c r="B45" s="45" t="s">
        <v>101</v>
      </c>
      <c r="C45" s="45">
        <v>30008004</v>
      </c>
      <c r="D45" s="45" t="s">
        <v>137</v>
      </c>
      <c r="E45" s="45" t="s">
        <v>94</v>
      </c>
      <c r="F45" s="45" t="s">
        <v>51</v>
      </c>
      <c r="G45" s="45" t="s">
        <v>121</v>
      </c>
      <c r="H45" s="45" t="s">
        <v>126</v>
      </c>
      <c r="I45" s="45">
        <v>2</v>
      </c>
      <c r="J45" s="45" t="s">
        <v>32</v>
      </c>
      <c r="K45" s="45" t="s">
        <v>32</v>
      </c>
      <c r="L45" s="45" t="s">
        <v>142</v>
      </c>
      <c r="M45" s="45"/>
      <c r="N45" s="45" t="s">
        <v>201</v>
      </c>
      <c r="O45" s="45" t="s">
        <v>221</v>
      </c>
      <c r="P45" s="45"/>
      <c r="Q45" s="45"/>
    </row>
    <row r="46" spans="1:17" ht="17" x14ac:dyDescent="0.2">
      <c r="A46" s="45" t="s">
        <v>220</v>
      </c>
      <c r="B46" s="45" t="s">
        <v>101</v>
      </c>
      <c r="C46" s="45">
        <v>30008004</v>
      </c>
      <c r="D46" s="45" t="s">
        <v>137</v>
      </c>
      <c r="E46" s="45" t="s">
        <v>94</v>
      </c>
      <c r="F46" s="45" t="s">
        <v>51</v>
      </c>
      <c r="G46" s="45" t="s">
        <v>121</v>
      </c>
      <c r="H46" s="45" t="s">
        <v>138</v>
      </c>
      <c r="I46" s="45">
        <v>1</v>
      </c>
      <c r="J46" s="45" t="s">
        <v>32</v>
      </c>
      <c r="K46" s="45" t="s">
        <v>32</v>
      </c>
      <c r="L46" s="45" t="s">
        <v>142</v>
      </c>
      <c r="M46" s="45"/>
      <c r="N46" s="45" t="s">
        <v>201</v>
      </c>
      <c r="O46" s="45" t="s">
        <v>221</v>
      </c>
      <c r="P46" s="45"/>
      <c r="Q46" s="45"/>
    </row>
    <row r="47" spans="1:17" ht="51" x14ac:dyDescent="0.2">
      <c r="A47" s="45" t="s">
        <v>222</v>
      </c>
      <c r="B47" s="45" t="s">
        <v>79</v>
      </c>
      <c r="C47" s="45">
        <v>1042367</v>
      </c>
      <c r="D47" s="45" t="s">
        <v>85</v>
      </c>
      <c r="E47" s="45" t="s">
        <v>65</v>
      </c>
      <c r="F47" s="45" t="s">
        <v>51</v>
      </c>
      <c r="G47" s="45" t="s">
        <v>121</v>
      </c>
      <c r="H47" s="45" t="s">
        <v>126</v>
      </c>
      <c r="I47" s="45">
        <v>3</v>
      </c>
      <c r="J47" s="45" t="s">
        <v>32</v>
      </c>
      <c r="K47" s="45" t="s">
        <v>223</v>
      </c>
      <c r="L47" s="45" t="s">
        <v>123</v>
      </c>
      <c r="M47" s="45"/>
      <c r="N47" s="45" t="s">
        <v>224</v>
      </c>
      <c r="O47" s="45" t="s">
        <v>225</v>
      </c>
      <c r="P47" s="45" t="s">
        <v>226</v>
      </c>
      <c r="Q47" s="45"/>
    </row>
    <row r="48" spans="1:17" ht="34" x14ac:dyDescent="0.2">
      <c r="A48" s="45" t="s">
        <v>227</v>
      </c>
      <c r="B48" s="45" t="s">
        <v>228</v>
      </c>
      <c r="C48" s="45">
        <v>30003764</v>
      </c>
      <c r="D48" s="45" t="s">
        <v>63</v>
      </c>
      <c r="E48" s="45" t="s">
        <v>65</v>
      </c>
      <c r="F48" s="45" t="s">
        <v>32</v>
      </c>
      <c r="G48" s="45" t="s">
        <v>121</v>
      </c>
      <c r="H48" s="45" t="s">
        <v>152</v>
      </c>
      <c r="I48" s="45">
        <v>1</v>
      </c>
      <c r="J48" s="45" t="s">
        <v>32</v>
      </c>
      <c r="K48" s="45" t="s">
        <v>32</v>
      </c>
      <c r="L48" s="45" t="s">
        <v>123</v>
      </c>
      <c r="M48" s="45"/>
      <c r="N48" s="45" t="s">
        <v>125</v>
      </c>
      <c r="O48" s="45" t="s">
        <v>125</v>
      </c>
      <c r="P48" s="45"/>
      <c r="Q48" s="45"/>
    </row>
    <row r="49" spans="1:17" ht="34" x14ac:dyDescent="0.2">
      <c r="A49" s="45" t="s">
        <v>229</v>
      </c>
      <c r="B49" s="45" t="s">
        <v>230</v>
      </c>
      <c r="C49" s="45">
        <v>30005334</v>
      </c>
      <c r="D49" s="45" t="s">
        <v>63</v>
      </c>
      <c r="E49" s="45" t="s">
        <v>65</v>
      </c>
      <c r="F49" s="45" t="s">
        <v>32</v>
      </c>
      <c r="G49" s="45" t="s">
        <v>121</v>
      </c>
      <c r="H49" s="45" t="s">
        <v>152</v>
      </c>
      <c r="I49" s="45">
        <v>2</v>
      </c>
      <c r="J49" s="45" t="s">
        <v>32</v>
      </c>
      <c r="K49" s="45" t="s">
        <v>32</v>
      </c>
      <c r="L49" s="45" t="s">
        <v>123</v>
      </c>
      <c r="M49" s="45"/>
      <c r="N49" s="45" t="s">
        <v>125</v>
      </c>
      <c r="O49" s="45" t="s">
        <v>125</v>
      </c>
      <c r="P49" s="45"/>
      <c r="Q49" s="45"/>
    </row>
    <row r="50" spans="1:17" ht="34" x14ac:dyDescent="0.2">
      <c r="A50" s="46" t="s">
        <v>231</v>
      </c>
      <c r="B50" s="45" t="s">
        <v>232</v>
      </c>
      <c r="C50" s="45">
        <v>1103083</v>
      </c>
      <c r="D50" s="45" t="s">
        <v>85</v>
      </c>
      <c r="E50" s="45" t="s">
        <v>65</v>
      </c>
      <c r="F50" s="45" t="s">
        <v>51</v>
      </c>
      <c r="G50" s="46" t="s">
        <v>121</v>
      </c>
      <c r="H50" s="45" t="s">
        <v>122</v>
      </c>
      <c r="I50" s="27">
        <v>1</v>
      </c>
      <c r="J50" s="46" t="s">
        <v>32</v>
      </c>
      <c r="K50" s="46" t="s">
        <v>32</v>
      </c>
      <c r="L50" s="46" t="s">
        <v>123</v>
      </c>
      <c r="M50" s="46"/>
      <c r="N50" s="47" t="s">
        <v>124</v>
      </c>
      <c r="O50" s="45" t="s">
        <v>233</v>
      </c>
      <c r="Q50" s="46"/>
    </row>
    <row r="51" spans="1:17" ht="34" x14ac:dyDescent="0.2">
      <c r="A51" s="96" t="s">
        <v>231</v>
      </c>
      <c r="B51" s="45" t="s">
        <v>232</v>
      </c>
      <c r="C51" s="45">
        <v>1103082</v>
      </c>
      <c r="D51" s="45" t="s">
        <v>85</v>
      </c>
      <c r="E51" s="45" t="s">
        <v>65</v>
      </c>
      <c r="F51" s="45" t="s">
        <v>51</v>
      </c>
      <c r="G51" s="96" t="s">
        <v>121</v>
      </c>
      <c r="H51" s="45" t="s">
        <v>126</v>
      </c>
      <c r="I51" s="45">
        <v>2</v>
      </c>
      <c r="J51" s="45" t="s">
        <v>32</v>
      </c>
      <c r="K51" s="45" t="s">
        <v>32</v>
      </c>
      <c r="L51" s="45" t="s">
        <v>123</v>
      </c>
      <c r="M51" s="45"/>
      <c r="N51" s="45" t="s">
        <v>124</v>
      </c>
      <c r="O51" s="45" t="s">
        <v>233</v>
      </c>
      <c r="P51" s="45"/>
      <c r="Q51" s="45"/>
    </row>
    <row r="52" spans="1:17" ht="34" x14ac:dyDescent="0.2">
      <c r="A52" s="45" t="s">
        <v>234</v>
      </c>
      <c r="B52" s="45" t="s">
        <v>235</v>
      </c>
      <c r="C52" s="45">
        <v>6005428</v>
      </c>
      <c r="D52" s="45" t="s">
        <v>85</v>
      </c>
      <c r="E52" s="45" t="s">
        <v>65</v>
      </c>
      <c r="F52" s="45" t="s">
        <v>32</v>
      </c>
      <c r="G52" s="45" t="s">
        <v>121</v>
      </c>
      <c r="H52" s="45" t="s">
        <v>152</v>
      </c>
      <c r="I52" s="45">
        <v>1</v>
      </c>
      <c r="J52" s="45" t="s">
        <v>32</v>
      </c>
      <c r="K52" s="45" t="s">
        <v>32</v>
      </c>
      <c r="L52" s="45" t="s">
        <v>123</v>
      </c>
      <c r="M52" s="45"/>
      <c r="N52" s="45" t="s">
        <v>124</v>
      </c>
      <c r="O52" s="45" t="s">
        <v>125</v>
      </c>
      <c r="P52" s="45"/>
      <c r="Q52" s="45"/>
    </row>
    <row r="53" spans="1:17" ht="34" x14ac:dyDescent="0.2">
      <c r="A53" s="45" t="s">
        <v>236</v>
      </c>
      <c r="B53" s="45" t="s">
        <v>237</v>
      </c>
      <c r="C53" s="45">
        <v>1207508</v>
      </c>
      <c r="D53" s="45" t="s">
        <v>63</v>
      </c>
      <c r="E53" s="45" t="s">
        <v>65</v>
      </c>
      <c r="F53" s="45" t="s">
        <v>51</v>
      </c>
      <c r="G53" s="45" t="s">
        <v>121</v>
      </c>
      <c r="H53" s="45" t="s">
        <v>122</v>
      </c>
      <c r="I53" s="45">
        <v>2</v>
      </c>
      <c r="J53" s="45" t="s">
        <v>32</v>
      </c>
      <c r="K53" s="45" t="s">
        <v>32</v>
      </c>
      <c r="L53" s="45" t="s">
        <v>123</v>
      </c>
      <c r="M53" s="45"/>
      <c r="N53" s="45" t="s">
        <v>124</v>
      </c>
      <c r="O53" s="45" t="s">
        <v>125</v>
      </c>
      <c r="P53" s="45"/>
      <c r="Q53" s="45"/>
    </row>
    <row r="54" spans="1:17" ht="34" x14ac:dyDescent="0.2">
      <c r="A54" s="45" t="s">
        <v>236</v>
      </c>
      <c r="B54" s="45" t="s">
        <v>237</v>
      </c>
      <c r="C54" s="45">
        <v>1207508</v>
      </c>
      <c r="D54" s="45" t="s">
        <v>63</v>
      </c>
      <c r="E54" s="45" t="s">
        <v>65</v>
      </c>
      <c r="F54" s="45" t="s">
        <v>51</v>
      </c>
      <c r="G54" s="45" t="s">
        <v>121</v>
      </c>
      <c r="H54" s="45" t="s">
        <v>126</v>
      </c>
      <c r="I54" s="45">
        <v>2</v>
      </c>
      <c r="J54" s="45" t="s">
        <v>32</v>
      </c>
      <c r="K54" s="45" t="s">
        <v>32</v>
      </c>
      <c r="L54" s="45" t="s">
        <v>123</v>
      </c>
      <c r="M54" s="45"/>
      <c r="N54" s="45" t="s">
        <v>124</v>
      </c>
      <c r="O54" s="45" t="s">
        <v>125</v>
      </c>
      <c r="P54" s="45"/>
      <c r="Q54" s="45"/>
    </row>
    <row r="55" spans="1:17" ht="34" x14ac:dyDescent="0.2">
      <c r="A55" s="45" t="s">
        <v>236</v>
      </c>
      <c r="B55" s="45" t="s">
        <v>237</v>
      </c>
      <c r="C55" s="45">
        <v>1207508</v>
      </c>
      <c r="D55" s="45" t="s">
        <v>63</v>
      </c>
      <c r="E55" s="45" t="s">
        <v>65</v>
      </c>
      <c r="F55" s="45" t="s">
        <v>51</v>
      </c>
      <c r="G55" s="45" t="s">
        <v>121</v>
      </c>
      <c r="H55" s="45" t="s">
        <v>138</v>
      </c>
      <c r="I55" s="45">
        <v>1</v>
      </c>
      <c r="J55" s="45" t="s">
        <v>32</v>
      </c>
      <c r="K55" s="45" t="s">
        <v>32</v>
      </c>
      <c r="L55" s="45" t="s">
        <v>123</v>
      </c>
      <c r="M55" s="45"/>
      <c r="N55" s="45" t="s">
        <v>124</v>
      </c>
      <c r="O55" s="45" t="s">
        <v>125</v>
      </c>
      <c r="P55" s="45"/>
      <c r="Q55" s="45"/>
    </row>
    <row r="56" spans="1:17" ht="51" x14ac:dyDescent="0.2">
      <c r="A56" s="45" t="s">
        <v>238</v>
      </c>
      <c r="B56" s="45" t="s">
        <v>239</v>
      </c>
      <c r="C56" s="45">
        <v>1039721</v>
      </c>
      <c r="D56" s="45" t="s">
        <v>37</v>
      </c>
      <c r="E56" s="45" t="s">
        <v>39</v>
      </c>
      <c r="F56" s="45" t="s">
        <v>51</v>
      </c>
      <c r="G56" s="45" t="s">
        <v>129</v>
      </c>
      <c r="H56" s="45" t="s">
        <v>122</v>
      </c>
      <c r="I56" s="45">
        <v>1</v>
      </c>
      <c r="J56" s="45" t="s">
        <v>32</v>
      </c>
      <c r="K56" s="45" t="s">
        <v>240</v>
      </c>
      <c r="L56" s="45" t="s">
        <v>167</v>
      </c>
      <c r="M56" s="45" t="s">
        <v>51</v>
      </c>
      <c r="N56" s="45" t="s">
        <v>201</v>
      </c>
      <c r="O56" s="45" t="s">
        <v>241</v>
      </c>
      <c r="P56" s="45" t="s">
        <v>242</v>
      </c>
      <c r="Q56" s="45"/>
    </row>
    <row r="57" spans="1:17" ht="17" x14ac:dyDescent="0.2">
      <c r="A57" s="45" t="s">
        <v>238</v>
      </c>
      <c r="B57" s="45" t="s">
        <v>239</v>
      </c>
      <c r="C57" s="45">
        <v>1039722</v>
      </c>
      <c r="D57" s="45" t="s">
        <v>37</v>
      </c>
      <c r="E57" s="45" t="s">
        <v>39</v>
      </c>
      <c r="F57" s="45" t="s">
        <v>51</v>
      </c>
      <c r="G57" s="45" t="s">
        <v>129</v>
      </c>
      <c r="H57" s="45" t="s">
        <v>138</v>
      </c>
      <c r="I57" s="27">
        <v>1</v>
      </c>
      <c r="J57" s="46" t="s">
        <v>32</v>
      </c>
      <c r="K57" s="46" t="s">
        <v>32</v>
      </c>
      <c r="L57" s="46" t="s">
        <v>167</v>
      </c>
      <c r="M57" s="45" t="s">
        <v>51</v>
      </c>
      <c r="N57" s="45" t="s">
        <v>201</v>
      </c>
      <c r="O57" s="45" t="s">
        <v>241</v>
      </c>
      <c r="Q57" s="46"/>
    </row>
    <row r="58" spans="1:17" ht="34" x14ac:dyDescent="0.2">
      <c r="A58" s="45" t="s">
        <v>238</v>
      </c>
      <c r="B58" s="45" t="s">
        <v>239</v>
      </c>
      <c r="C58" s="45">
        <v>1039721</v>
      </c>
      <c r="D58" s="45" t="s">
        <v>37</v>
      </c>
      <c r="E58" s="45" t="s">
        <v>39</v>
      </c>
      <c r="F58" s="45" t="s">
        <v>51</v>
      </c>
      <c r="G58" s="45" t="s">
        <v>129</v>
      </c>
      <c r="H58" s="45" t="s">
        <v>152</v>
      </c>
      <c r="I58" s="45">
        <v>2</v>
      </c>
      <c r="J58" s="45" t="s">
        <v>32</v>
      </c>
      <c r="K58" s="45" t="s">
        <v>32</v>
      </c>
      <c r="L58" s="45" t="s">
        <v>142</v>
      </c>
      <c r="M58" s="45" t="s">
        <v>51</v>
      </c>
      <c r="N58" s="45" t="s">
        <v>201</v>
      </c>
      <c r="O58" s="45" t="s">
        <v>241</v>
      </c>
      <c r="P58" s="45" t="s">
        <v>243</v>
      </c>
      <c r="Q58" s="45"/>
    </row>
    <row r="59" spans="1:17" ht="34" x14ac:dyDescent="0.2">
      <c r="A59" s="45" t="s">
        <v>238</v>
      </c>
      <c r="B59" s="45" t="s">
        <v>239</v>
      </c>
      <c r="C59" s="45">
        <v>1039721</v>
      </c>
      <c r="D59" s="45" t="s">
        <v>37</v>
      </c>
      <c r="E59" s="45" t="s">
        <v>39</v>
      </c>
      <c r="F59" s="45" t="s">
        <v>51</v>
      </c>
      <c r="G59" s="45" t="s">
        <v>129</v>
      </c>
      <c r="H59" s="45" t="s">
        <v>144</v>
      </c>
      <c r="I59" s="45">
        <v>1</v>
      </c>
      <c r="J59" s="45" t="s">
        <v>32</v>
      </c>
      <c r="K59" s="45" t="s">
        <v>32</v>
      </c>
      <c r="L59" s="45" t="s">
        <v>142</v>
      </c>
      <c r="M59" s="45" t="s">
        <v>51</v>
      </c>
      <c r="N59" s="45" t="s">
        <v>201</v>
      </c>
      <c r="O59" s="45" t="s">
        <v>241</v>
      </c>
      <c r="P59" s="45" t="s">
        <v>244</v>
      </c>
      <c r="Q59" s="45"/>
    </row>
    <row r="60" spans="1:17" ht="34" x14ac:dyDescent="0.2">
      <c r="A60" s="45" t="s">
        <v>245</v>
      </c>
      <c r="B60" s="45" t="s">
        <v>246</v>
      </c>
      <c r="C60" s="45">
        <v>6005452</v>
      </c>
      <c r="D60" s="45" t="s">
        <v>85</v>
      </c>
      <c r="E60" s="45" t="s">
        <v>65</v>
      </c>
      <c r="F60" s="45" t="s">
        <v>32</v>
      </c>
      <c r="G60" s="45" t="s">
        <v>121</v>
      </c>
      <c r="H60" s="45" t="s">
        <v>138</v>
      </c>
      <c r="I60" s="45">
        <v>1</v>
      </c>
      <c r="J60" s="45" t="s">
        <v>32</v>
      </c>
      <c r="K60" s="45" t="s">
        <v>32</v>
      </c>
      <c r="L60" s="45" t="s">
        <v>123</v>
      </c>
      <c r="M60" s="45"/>
      <c r="N60" s="45" t="s">
        <v>125</v>
      </c>
      <c r="O60" s="45"/>
      <c r="P60" s="45"/>
      <c r="Q60" s="45"/>
    </row>
    <row r="61" spans="1:17" ht="17" x14ac:dyDescent="0.2">
      <c r="A61" s="71" t="s">
        <v>247</v>
      </c>
      <c r="B61" s="71" t="s">
        <v>248</v>
      </c>
      <c r="C61" s="71">
        <v>6004405</v>
      </c>
      <c r="D61" s="45" t="s">
        <v>29</v>
      </c>
      <c r="E61" s="45" t="s">
        <v>31</v>
      </c>
      <c r="F61" s="97" t="s">
        <v>51</v>
      </c>
      <c r="G61" s="97" t="s">
        <v>129</v>
      </c>
      <c r="H61" s="45" t="s">
        <v>152</v>
      </c>
      <c r="I61" s="2">
        <v>1</v>
      </c>
      <c r="J61" s="19" t="s">
        <v>32</v>
      </c>
      <c r="K61" s="19" t="s">
        <v>32</v>
      </c>
      <c r="L61" s="19" t="s">
        <v>123</v>
      </c>
      <c r="M61" s="98"/>
      <c r="N61" s="72" t="s">
        <v>125</v>
      </c>
      <c r="O61" s="72" t="s">
        <v>249</v>
      </c>
    </row>
  </sheetData>
  <phoneticPr fontId="18"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7B0D5-7330-4F36-B4DB-3D3A99818F59}">
  <sheetPr>
    <tabColor theme="9" tint="0.59999389629810485"/>
  </sheetPr>
  <dimension ref="A1:AH39"/>
  <sheetViews>
    <sheetView workbookViewId="0">
      <pane xSplit="1" topLeftCell="B1" activePane="topRight" state="frozen"/>
      <selection pane="topRight" activeCell="C8" sqref="C8"/>
    </sheetView>
  </sheetViews>
  <sheetFormatPr baseColWidth="10" defaultColWidth="9" defaultRowHeight="16" x14ac:dyDescent="0.2"/>
  <cols>
    <col min="1" max="1" width="32.6640625" style="16" customWidth="1"/>
    <col min="2" max="2" width="12" style="16" bestFit="1" customWidth="1"/>
    <col min="3" max="11" width="11.5" style="16" bestFit="1" customWidth="1"/>
    <col min="12" max="12" width="13" style="16" bestFit="1" customWidth="1"/>
    <col min="13" max="15" width="11.1640625" style="16" bestFit="1" customWidth="1"/>
    <col min="16" max="16" width="11.6640625" style="16" bestFit="1" customWidth="1"/>
    <col min="17" max="17" width="11.1640625" style="16" bestFit="1" customWidth="1"/>
    <col min="18" max="18" width="11.6640625" style="16" bestFit="1" customWidth="1"/>
    <col min="19" max="20" width="11.1640625" style="16" bestFit="1" customWidth="1"/>
    <col min="21" max="26" width="13" style="16" bestFit="1" customWidth="1"/>
    <col min="27" max="28" width="9" style="16"/>
    <col min="29" max="29" width="100.6640625" style="16" customWidth="1"/>
    <col min="30" max="30" width="49" style="16" customWidth="1"/>
    <col min="31" max="32" width="13" style="16" bestFit="1" customWidth="1"/>
    <col min="33" max="33" width="11" style="16" bestFit="1" customWidth="1"/>
    <col min="34" max="34" width="39.6640625" style="16" customWidth="1"/>
    <col min="35" max="16384" width="9" style="16"/>
  </cols>
  <sheetData>
    <row r="1" spans="1:34" ht="46" thickBot="1" x14ac:dyDescent="0.25">
      <c r="A1" s="48" t="s">
        <v>250</v>
      </c>
      <c r="B1" s="129" t="s">
        <v>251</v>
      </c>
      <c r="C1" s="130"/>
      <c r="D1" s="130"/>
      <c r="E1" s="131"/>
      <c r="F1" s="130" t="s">
        <v>252</v>
      </c>
      <c r="G1" s="130"/>
      <c r="H1" s="130"/>
      <c r="I1" s="131"/>
      <c r="J1" s="130" t="s">
        <v>253</v>
      </c>
      <c r="K1" s="131"/>
      <c r="L1" s="130" t="s">
        <v>254</v>
      </c>
      <c r="M1" s="130"/>
      <c r="N1" s="131"/>
      <c r="O1" s="130" t="s">
        <v>255</v>
      </c>
      <c r="P1" s="130"/>
      <c r="Q1" s="130"/>
      <c r="R1" s="131"/>
      <c r="S1" s="130" t="s">
        <v>256</v>
      </c>
      <c r="T1" s="130"/>
      <c r="U1" s="126" t="s">
        <v>257</v>
      </c>
      <c r="V1" s="127"/>
      <c r="W1" s="127"/>
      <c r="X1" s="127"/>
      <c r="Y1" s="127"/>
      <c r="Z1" s="128"/>
      <c r="AA1" s="50" t="s">
        <v>258</v>
      </c>
      <c r="AB1" s="49" t="s">
        <v>259</v>
      </c>
      <c r="AC1" s="51" t="s">
        <v>260</v>
      </c>
      <c r="AD1" s="51" t="s">
        <v>261</v>
      </c>
      <c r="AE1" s="51" t="s">
        <v>262</v>
      </c>
      <c r="AF1" s="51" t="s">
        <v>263</v>
      </c>
      <c r="AG1" s="51" t="s">
        <v>264</v>
      </c>
      <c r="AH1" s="51" t="s">
        <v>118</v>
      </c>
    </row>
    <row r="2" spans="1:34" s="61" customFormat="1" ht="76" thickBot="1" x14ac:dyDescent="0.25">
      <c r="A2" s="52" t="s">
        <v>265</v>
      </c>
      <c r="B2" s="53" t="s">
        <v>266</v>
      </c>
      <c r="C2" s="54" t="s">
        <v>267</v>
      </c>
      <c r="D2" s="54" t="s">
        <v>268</v>
      </c>
      <c r="E2" s="52" t="s">
        <v>269</v>
      </c>
      <c r="F2" s="53" t="s">
        <v>270</v>
      </c>
      <c r="G2" s="54" t="s">
        <v>271</v>
      </c>
      <c r="H2" s="54" t="s">
        <v>272</v>
      </c>
      <c r="I2" s="52" t="s">
        <v>273</v>
      </c>
      <c r="J2" s="53" t="s">
        <v>274</v>
      </c>
      <c r="K2" s="52" t="s">
        <v>275</v>
      </c>
      <c r="L2" s="53" t="s">
        <v>276</v>
      </c>
      <c r="M2" s="54" t="s">
        <v>277</v>
      </c>
      <c r="N2" s="52" t="s">
        <v>278</v>
      </c>
      <c r="O2" s="53" t="s">
        <v>279</v>
      </c>
      <c r="P2" s="54" t="s">
        <v>280</v>
      </c>
      <c r="Q2" s="54" t="s">
        <v>281</v>
      </c>
      <c r="R2" s="52" t="s">
        <v>282</v>
      </c>
      <c r="S2" s="53" t="s">
        <v>283</v>
      </c>
      <c r="T2" s="55" t="s">
        <v>284</v>
      </c>
      <c r="U2" s="56" t="s">
        <v>285</v>
      </c>
      <c r="V2" s="54" t="s">
        <v>286</v>
      </c>
      <c r="W2" s="54" t="s">
        <v>287</v>
      </c>
      <c r="X2" s="54" t="s">
        <v>288</v>
      </c>
      <c r="Y2" s="54" t="s">
        <v>289</v>
      </c>
      <c r="Z2" s="57" t="s">
        <v>290</v>
      </c>
      <c r="AA2" s="58" t="s">
        <v>291</v>
      </c>
      <c r="AB2" s="59" t="s">
        <v>292</v>
      </c>
      <c r="AC2" s="60" t="s">
        <v>260</v>
      </c>
      <c r="AD2" s="60" t="s">
        <v>261</v>
      </c>
      <c r="AE2" s="60" t="s">
        <v>293</v>
      </c>
      <c r="AF2" s="60" t="s">
        <v>294</v>
      </c>
      <c r="AG2" s="60" t="s">
        <v>295</v>
      </c>
      <c r="AH2" s="60" t="s">
        <v>118</v>
      </c>
    </row>
    <row r="3" spans="1:34" x14ac:dyDescent="0.2">
      <c r="A3" s="62" t="s">
        <v>296</v>
      </c>
      <c r="B3" s="21">
        <v>1</v>
      </c>
      <c r="C3" s="22"/>
      <c r="D3" s="22"/>
      <c r="E3" s="23"/>
      <c r="F3" s="21"/>
      <c r="G3" s="22"/>
      <c r="H3" s="22"/>
      <c r="I3" s="23"/>
      <c r="J3" s="21"/>
      <c r="K3" s="23"/>
      <c r="L3" s="21"/>
      <c r="M3" s="22"/>
      <c r="N3" s="23"/>
      <c r="O3" s="21"/>
      <c r="P3" s="22"/>
      <c r="Q3" s="22"/>
      <c r="R3" s="23"/>
      <c r="S3" s="21"/>
      <c r="T3" s="24"/>
      <c r="U3" s="25"/>
      <c r="V3" s="22"/>
      <c r="W3" s="22"/>
      <c r="X3" s="22"/>
      <c r="Y3" s="22"/>
      <c r="Z3" s="26"/>
      <c r="AA3" s="27">
        <f>SUM(B3:Z3)</f>
        <v>1</v>
      </c>
      <c r="AB3" s="27">
        <f>AA3/2</f>
        <v>0.5</v>
      </c>
      <c r="AC3" s="63" t="s">
        <v>162</v>
      </c>
      <c r="AD3" s="27"/>
      <c r="AE3" s="27"/>
      <c r="AF3" s="27"/>
      <c r="AG3" s="27"/>
      <c r="AH3" s="27"/>
    </row>
    <row r="4" spans="1:34" x14ac:dyDescent="0.2">
      <c r="A4" s="62" t="s">
        <v>297</v>
      </c>
      <c r="B4" s="28"/>
      <c r="C4" s="29"/>
      <c r="D4" s="29"/>
      <c r="E4" s="30"/>
      <c r="F4" s="28"/>
      <c r="G4" s="29"/>
      <c r="H4" s="29">
        <v>1</v>
      </c>
      <c r="I4" s="30"/>
      <c r="J4" s="28"/>
      <c r="K4" s="30"/>
      <c r="L4" s="28"/>
      <c r="M4" s="29"/>
      <c r="N4" s="30"/>
      <c r="O4" s="28"/>
      <c r="P4" s="29"/>
      <c r="Q4" s="29"/>
      <c r="R4" s="30"/>
      <c r="S4" s="28"/>
      <c r="T4" s="31"/>
      <c r="U4" s="32"/>
      <c r="V4" s="29"/>
      <c r="W4" s="29"/>
      <c r="X4" s="29"/>
      <c r="Y4" s="29"/>
      <c r="Z4" s="33"/>
      <c r="AA4" s="27">
        <f t="shared" ref="AA4:AA37" si="0">SUM(B4:Z4)</f>
        <v>1</v>
      </c>
      <c r="AB4" s="27">
        <f t="shared" ref="AB4:AB37" si="1">AA4/2</f>
        <v>0.5</v>
      </c>
      <c r="AC4" s="63" t="s">
        <v>182</v>
      </c>
      <c r="AD4" s="27"/>
      <c r="AE4" s="27"/>
      <c r="AF4" s="27"/>
      <c r="AG4" s="27"/>
      <c r="AH4" s="27"/>
    </row>
    <row r="5" spans="1:34" x14ac:dyDescent="0.2">
      <c r="A5" s="62" t="s">
        <v>298</v>
      </c>
      <c r="B5" s="28">
        <v>1</v>
      </c>
      <c r="C5" s="29"/>
      <c r="D5" s="29"/>
      <c r="E5" s="30"/>
      <c r="F5" s="28"/>
      <c r="G5" s="29"/>
      <c r="H5" s="29"/>
      <c r="I5" s="30"/>
      <c r="J5" s="28"/>
      <c r="K5" s="30"/>
      <c r="L5" s="28"/>
      <c r="M5" s="29"/>
      <c r="N5" s="30"/>
      <c r="O5" s="28"/>
      <c r="P5" s="29"/>
      <c r="Q5" s="29"/>
      <c r="R5" s="30"/>
      <c r="S5" s="28"/>
      <c r="T5" s="31"/>
      <c r="U5" s="32"/>
      <c r="V5" s="29"/>
      <c r="W5" s="29"/>
      <c r="X5" s="29"/>
      <c r="Y5" s="29"/>
      <c r="Z5" s="33"/>
      <c r="AA5" s="27">
        <f t="shared" si="0"/>
        <v>1</v>
      </c>
      <c r="AB5" s="27">
        <f t="shared" si="1"/>
        <v>0.5</v>
      </c>
      <c r="AC5" s="63" t="s">
        <v>193</v>
      </c>
      <c r="AD5" s="27"/>
      <c r="AE5" s="27"/>
      <c r="AF5" s="27"/>
      <c r="AG5" s="27"/>
      <c r="AH5" s="27"/>
    </row>
    <row r="6" spans="1:34" x14ac:dyDescent="0.2">
      <c r="A6" s="62" t="s">
        <v>299</v>
      </c>
      <c r="B6" s="28">
        <v>1</v>
      </c>
      <c r="C6" s="29"/>
      <c r="D6" s="29"/>
      <c r="E6" s="30"/>
      <c r="F6" s="28"/>
      <c r="G6" s="29"/>
      <c r="H6" s="29"/>
      <c r="I6" s="30"/>
      <c r="J6" s="28"/>
      <c r="K6" s="30"/>
      <c r="L6" s="28"/>
      <c r="M6" s="29"/>
      <c r="N6" s="30"/>
      <c r="O6" s="28"/>
      <c r="P6" s="29"/>
      <c r="Q6" s="29"/>
      <c r="R6" s="30"/>
      <c r="S6" s="28"/>
      <c r="T6" s="31"/>
      <c r="U6" s="32"/>
      <c r="V6" s="29"/>
      <c r="W6" s="29"/>
      <c r="X6" s="29"/>
      <c r="Y6" s="29"/>
      <c r="Z6" s="33"/>
      <c r="AA6" s="27">
        <f t="shared" si="0"/>
        <v>1</v>
      </c>
      <c r="AB6" s="27">
        <f t="shared" si="1"/>
        <v>0.5</v>
      </c>
      <c r="AC6" s="63" t="s">
        <v>162</v>
      </c>
      <c r="AD6" s="63" t="s">
        <v>162</v>
      </c>
      <c r="AE6" s="27">
        <v>9</v>
      </c>
      <c r="AF6" s="27">
        <v>1</v>
      </c>
      <c r="AG6" s="27" t="s">
        <v>125</v>
      </c>
      <c r="AH6" s="27"/>
    </row>
    <row r="7" spans="1:34" x14ac:dyDescent="0.2">
      <c r="A7" s="62" t="s">
        <v>300</v>
      </c>
      <c r="B7" s="28">
        <v>1</v>
      </c>
      <c r="C7" s="29"/>
      <c r="D7" s="29"/>
      <c r="E7" s="30"/>
      <c r="F7" s="28"/>
      <c r="G7" s="29"/>
      <c r="H7" s="29"/>
      <c r="I7" s="30"/>
      <c r="J7" s="28"/>
      <c r="K7" s="30"/>
      <c r="L7" s="28"/>
      <c r="M7" s="29"/>
      <c r="N7" s="30"/>
      <c r="O7" s="28"/>
      <c r="P7" s="29"/>
      <c r="Q7" s="29"/>
      <c r="R7" s="30"/>
      <c r="S7" s="28"/>
      <c r="T7" s="31"/>
      <c r="U7" s="32"/>
      <c r="V7" s="29"/>
      <c r="W7" s="29"/>
      <c r="X7" s="29"/>
      <c r="Y7" s="29"/>
      <c r="Z7" s="33"/>
      <c r="AA7" s="27">
        <f t="shared" si="0"/>
        <v>1</v>
      </c>
      <c r="AB7" s="27">
        <f t="shared" si="1"/>
        <v>0.5</v>
      </c>
      <c r="AC7" s="63" t="s">
        <v>162</v>
      </c>
      <c r="AD7" s="63" t="s">
        <v>162</v>
      </c>
      <c r="AE7" s="27"/>
      <c r="AF7" s="27"/>
      <c r="AG7" s="27"/>
      <c r="AH7" s="27"/>
    </row>
    <row r="8" spans="1:34" x14ac:dyDescent="0.2">
      <c r="A8" s="62" t="s">
        <v>301</v>
      </c>
      <c r="B8" s="28"/>
      <c r="C8" s="29"/>
      <c r="D8" s="29"/>
      <c r="E8" s="30"/>
      <c r="F8" s="28"/>
      <c r="G8" s="29"/>
      <c r="H8" s="29"/>
      <c r="I8" s="30"/>
      <c r="J8" s="28"/>
      <c r="K8" s="30">
        <v>1</v>
      </c>
      <c r="L8" s="28"/>
      <c r="M8" s="29"/>
      <c r="N8" s="30"/>
      <c r="O8" s="28"/>
      <c r="P8" s="29"/>
      <c r="Q8" s="29"/>
      <c r="R8" s="30"/>
      <c r="S8" s="28"/>
      <c r="T8" s="31"/>
      <c r="U8" s="32"/>
      <c r="V8" s="29"/>
      <c r="W8" s="29"/>
      <c r="X8" s="29"/>
      <c r="Y8" s="29"/>
      <c r="Z8" s="33"/>
      <c r="AA8" s="27">
        <f t="shared" si="0"/>
        <v>1</v>
      </c>
      <c r="AB8" s="27">
        <f t="shared" si="1"/>
        <v>0.5</v>
      </c>
      <c r="AC8" s="63" t="s">
        <v>182</v>
      </c>
      <c r="AD8" s="64"/>
      <c r="AE8" s="27"/>
      <c r="AF8" s="27"/>
      <c r="AG8" s="27"/>
      <c r="AH8" s="27"/>
    </row>
    <row r="9" spans="1:34" x14ac:dyDescent="0.2">
      <c r="A9" s="62" t="s">
        <v>302</v>
      </c>
      <c r="B9" s="28">
        <v>1</v>
      </c>
      <c r="C9" s="29"/>
      <c r="D9" s="29"/>
      <c r="E9" s="30"/>
      <c r="F9" s="28"/>
      <c r="G9" s="29"/>
      <c r="H9" s="29"/>
      <c r="I9" s="30"/>
      <c r="J9" s="28"/>
      <c r="K9" s="30"/>
      <c r="L9" s="28"/>
      <c r="M9" s="29"/>
      <c r="N9" s="30"/>
      <c r="O9" s="28"/>
      <c r="P9" s="29"/>
      <c r="Q9" s="29"/>
      <c r="R9" s="30"/>
      <c r="S9" s="28"/>
      <c r="T9" s="31"/>
      <c r="U9" s="32"/>
      <c r="V9" s="29"/>
      <c r="W9" s="29"/>
      <c r="X9" s="29"/>
      <c r="Y9" s="29"/>
      <c r="Z9" s="33"/>
      <c r="AA9" s="27">
        <f t="shared" si="0"/>
        <v>1</v>
      </c>
      <c r="AB9" s="27">
        <f t="shared" si="1"/>
        <v>0.5</v>
      </c>
      <c r="AC9" s="63" t="s">
        <v>213</v>
      </c>
      <c r="AD9" s="63" t="s">
        <v>213</v>
      </c>
      <c r="AE9" s="27">
        <v>5</v>
      </c>
      <c r="AF9" s="27" t="s">
        <v>125</v>
      </c>
      <c r="AG9" s="27" t="s">
        <v>125</v>
      </c>
      <c r="AH9" s="27"/>
    </row>
    <row r="10" spans="1:34" x14ac:dyDescent="0.2">
      <c r="A10" s="62" t="s">
        <v>303</v>
      </c>
      <c r="B10" s="28">
        <v>1</v>
      </c>
      <c r="C10" s="29"/>
      <c r="D10" s="29"/>
      <c r="E10" s="30"/>
      <c r="F10" s="28"/>
      <c r="G10" s="29"/>
      <c r="H10" s="29"/>
      <c r="I10" s="30"/>
      <c r="J10" s="28"/>
      <c r="K10" s="30"/>
      <c r="L10" s="28"/>
      <c r="M10" s="29"/>
      <c r="N10" s="30"/>
      <c r="O10" s="28"/>
      <c r="P10" s="29"/>
      <c r="Q10" s="29"/>
      <c r="R10" s="30"/>
      <c r="S10" s="28"/>
      <c r="T10" s="31"/>
      <c r="U10" s="32"/>
      <c r="V10" s="29"/>
      <c r="W10" s="29"/>
      <c r="X10" s="29"/>
      <c r="Y10" s="29"/>
      <c r="Z10" s="33"/>
      <c r="AA10" s="27">
        <f t="shared" si="0"/>
        <v>1</v>
      </c>
      <c r="AB10" s="27">
        <f t="shared" si="1"/>
        <v>0.5</v>
      </c>
      <c r="AC10" s="63" t="s">
        <v>135</v>
      </c>
      <c r="AD10" s="27"/>
      <c r="AE10" s="27"/>
      <c r="AF10" s="27"/>
      <c r="AG10" s="27"/>
      <c r="AH10" s="27"/>
    </row>
    <row r="11" spans="1:34" x14ac:dyDescent="0.2">
      <c r="A11" s="62" t="s">
        <v>304</v>
      </c>
      <c r="B11" s="28"/>
      <c r="C11" s="29"/>
      <c r="D11" s="29"/>
      <c r="E11" s="30"/>
      <c r="F11" s="28">
        <v>1</v>
      </c>
      <c r="G11" s="29">
        <v>1</v>
      </c>
      <c r="H11" s="29">
        <v>2</v>
      </c>
      <c r="I11" s="30">
        <v>2</v>
      </c>
      <c r="J11" s="28">
        <v>2</v>
      </c>
      <c r="K11" s="30">
        <v>2</v>
      </c>
      <c r="L11" s="28"/>
      <c r="M11" s="29"/>
      <c r="N11" s="30"/>
      <c r="O11" s="28"/>
      <c r="P11" s="29"/>
      <c r="Q11" s="29"/>
      <c r="R11" s="30"/>
      <c r="S11" s="28">
        <v>1</v>
      </c>
      <c r="T11" s="31"/>
      <c r="U11" s="32">
        <v>1</v>
      </c>
      <c r="V11" s="29">
        <v>2</v>
      </c>
      <c r="W11" s="29">
        <v>4</v>
      </c>
      <c r="X11" s="29"/>
      <c r="Y11" s="29"/>
      <c r="Z11" s="33"/>
      <c r="AA11" s="27">
        <f t="shared" si="0"/>
        <v>18</v>
      </c>
      <c r="AB11" s="27">
        <f t="shared" si="1"/>
        <v>9</v>
      </c>
      <c r="AC11" s="63" t="s">
        <v>305</v>
      </c>
      <c r="AD11" s="27"/>
      <c r="AE11" s="27"/>
      <c r="AF11" s="27"/>
      <c r="AG11" s="27"/>
      <c r="AH11" s="27"/>
    </row>
    <row r="12" spans="1:34" x14ac:dyDescent="0.2">
      <c r="A12" s="62" t="s">
        <v>306</v>
      </c>
      <c r="B12" s="28">
        <v>1</v>
      </c>
      <c r="C12" s="29"/>
      <c r="D12" s="29"/>
      <c r="E12" s="30"/>
      <c r="F12" s="28"/>
      <c r="G12" s="29"/>
      <c r="H12" s="29"/>
      <c r="I12" s="30"/>
      <c r="J12" s="28"/>
      <c r="K12" s="30"/>
      <c r="L12" s="28"/>
      <c r="M12" s="29"/>
      <c r="N12" s="30"/>
      <c r="O12" s="28"/>
      <c r="P12" s="29"/>
      <c r="Q12" s="29"/>
      <c r="R12" s="30"/>
      <c r="S12" s="28"/>
      <c r="T12" s="31"/>
      <c r="U12" s="32"/>
      <c r="V12" s="29"/>
      <c r="W12" s="29"/>
      <c r="X12" s="29"/>
      <c r="Y12" s="29"/>
      <c r="Z12" s="33"/>
      <c r="AA12" s="27">
        <f t="shared" si="0"/>
        <v>1</v>
      </c>
      <c r="AB12" s="27">
        <f t="shared" si="1"/>
        <v>0.5</v>
      </c>
      <c r="AC12" s="63" t="s">
        <v>213</v>
      </c>
      <c r="AD12" s="65"/>
      <c r="AE12" s="27"/>
      <c r="AF12" s="27"/>
      <c r="AG12" s="27"/>
      <c r="AH12" s="27"/>
    </row>
    <row r="13" spans="1:34" x14ac:dyDescent="0.2">
      <c r="A13" s="62" t="s">
        <v>307</v>
      </c>
      <c r="B13" s="28"/>
      <c r="C13" s="29"/>
      <c r="D13" s="29">
        <v>1</v>
      </c>
      <c r="E13" s="30">
        <v>1</v>
      </c>
      <c r="F13" s="28"/>
      <c r="G13" s="29"/>
      <c r="H13" s="29"/>
      <c r="I13" s="30">
        <v>5</v>
      </c>
      <c r="J13" s="28">
        <v>4</v>
      </c>
      <c r="K13" s="30">
        <v>3</v>
      </c>
      <c r="L13" s="28"/>
      <c r="M13" s="29"/>
      <c r="N13" s="30"/>
      <c r="O13" s="28"/>
      <c r="P13" s="29"/>
      <c r="Q13" s="29"/>
      <c r="R13" s="30"/>
      <c r="S13" s="28"/>
      <c r="T13" s="31"/>
      <c r="U13" s="32">
        <v>2</v>
      </c>
      <c r="V13" s="29"/>
      <c r="W13" s="29">
        <v>6</v>
      </c>
      <c r="X13" s="29"/>
      <c r="Y13" s="29"/>
      <c r="Z13" s="33"/>
      <c r="AA13" s="27">
        <f t="shared" si="0"/>
        <v>22</v>
      </c>
      <c r="AB13" s="27">
        <f t="shared" si="1"/>
        <v>11</v>
      </c>
      <c r="AC13" s="63" t="s">
        <v>231</v>
      </c>
      <c r="AD13" s="63" t="s">
        <v>231</v>
      </c>
      <c r="AE13" s="27">
        <v>18</v>
      </c>
      <c r="AF13" s="27">
        <v>24</v>
      </c>
      <c r="AG13" s="27"/>
      <c r="AH13" s="27"/>
    </row>
    <row r="14" spans="1:34" x14ac:dyDescent="0.2">
      <c r="A14" s="62" t="s">
        <v>308</v>
      </c>
      <c r="B14" s="28"/>
      <c r="C14" s="29"/>
      <c r="D14" s="29"/>
      <c r="E14" s="30"/>
      <c r="F14" s="28">
        <v>1</v>
      </c>
      <c r="G14" s="29"/>
      <c r="H14" s="29"/>
      <c r="I14" s="30"/>
      <c r="J14" s="28"/>
      <c r="K14" s="30"/>
      <c r="L14" s="28"/>
      <c r="M14" s="29"/>
      <c r="N14" s="30"/>
      <c r="O14" s="28"/>
      <c r="P14" s="29"/>
      <c r="Q14" s="29"/>
      <c r="R14" s="30"/>
      <c r="S14" s="28"/>
      <c r="T14" s="31"/>
      <c r="U14" s="32"/>
      <c r="V14" s="29">
        <v>1</v>
      </c>
      <c r="W14" s="29"/>
      <c r="X14" s="29"/>
      <c r="Y14" s="29"/>
      <c r="Z14" s="33"/>
      <c r="AA14" s="27">
        <f t="shared" si="0"/>
        <v>2</v>
      </c>
      <c r="AB14" s="27">
        <f t="shared" si="1"/>
        <v>1</v>
      </c>
      <c r="AC14" s="63" t="s">
        <v>135</v>
      </c>
      <c r="AD14" s="27"/>
      <c r="AE14" s="27"/>
      <c r="AF14" s="27"/>
      <c r="AG14" s="27"/>
      <c r="AH14" s="27"/>
    </row>
    <row r="15" spans="1:34" x14ac:dyDescent="0.2">
      <c r="A15" s="62" t="s">
        <v>309</v>
      </c>
      <c r="B15" s="28"/>
      <c r="C15" s="29"/>
      <c r="D15" s="29"/>
      <c r="E15" s="30"/>
      <c r="F15" s="28"/>
      <c r="G15" s="29"/>
      <c r="H15" s="29"/>
      <c r="I15" s="30"/>
      <c r="J15" s="28"/>
      <c r="K15" s="30"/>
      <c r="L15" s="28"/>
      <c r="M15" s="29"/>
      <c r="N15" s="30"/>
      <c r="O15" s="28"/>
      <c r="P15" s="29"/>
      <c r="Q15" s="29"/>
      <c r="R15" s="30"/>
      <c r="S15" s="28"/>
      <c r="T15" s="31"/>
      <c r="U15" s="32"/>
      <c r="V15" s="29"/>
      <c r="W15" s="29"/>
      <c r="X15" s="29"/>
      <c r="Y15" s="29"/>
      <c r="Z15" s="33"/>
      <c r="AA15" s="27">
        <f t="shared" si="0"/>
        <v>0</v>
      </c>
      <c r="AB15" s="27">
        <f t="shared" si="1"/>
        <v>0</v>
      </c>
      <c r="AC15" s="63" t="s">
        <v>182</v>
      </c>
      <c r="AD15" s="64"/>
      <c r="AE15" s="27"/>
      <c r="AF15" s="27"/>
      <c r="AG15" s="27"/>
      <c r="AH15" s="27"/>
    </row>
    <row r="16" spans="1:34" x14ac:dyDescent="0.2">
      <c r="A16" s="62" t="s">
        <v>310</v>
      </c>
      <c r="B16" s="28"/>
      <c r="C16" s="29"/>
      <c r="D16" s="29"/>
      <c r="E16" s="30"/>
      <c r="F16" s="28"/>
      <c r="G16" s="29"/>
      <c r="H16" s="29"/>
      <c r="I16" s="30"/>
      <c r="J16" s="28"/>
      <c r="K16" s="30">
        <v>1</v>
      </c>
      <c r="L16" s="28"/>
      <c r="M16" s="29"/>
      <c r="N16" s="30"/>
      <c r="O16" s="28"/>
      <c r="P16" s="29"/>
      <c r="Q16" s="29"/>
      <c r="R16" s="30"/>
      <c r="S16" s="28"/>
      <c r="T16" s="31"/>
      <c r="U16" s="32"/>
      <c r="V16" s="29"/>
      <c r="W16" s="29"/>
      <c r="X16" s="29"/>
      <c r="Y16" s="29"/>
      <c r="Z16" s="33"/>
      <c r="AA16" s="27">
        <f t="shared" si="0"/>
        <v>1</v>
      </c>
      <c r="AB16" s="27">
        <f t="shared" si="1"/>
        <v>0.5</v>
      </c>
      <c r="AC16" s="63" t="s">
        <v>222</v>
      </c>
      <c r="AD16" s="27"/>
      <c r="AE16" s="27"/>
      <c r="AF16" s="27"/>
      <c r="AG16" s="27"/>
      <c r="AH16" s="27"/>
    </row>
    <row r="17" spans="1:34" x14ac:dyDescent="0.2">
      <c r="A17" s="62" t="s">
        <v>311</v>
      </c>
      <c r="B17" s="28"/>
      <c r="C17" s="29"/>
      <c r="D17" s="29"/>
      <c r="E17" s="30"/>
      <c r="F17" s="28"/>
      <c r="G17" s="29"/>
      <c r="H17" s="29"/>
      <c r="I17" s="30"/>
      <c r="J17" s="28">
        <v>1</v>
      </c>
      <c r="K17" s="30">
        <v>1</v>
      </c>
      <c r="L17" s="28"/>
      <c r="M17" s="29"/>
      <c r="N17" s="30"/>
      <c r="O17" s="28"/>
      <c r="P17" s="29"/>
      <c r="Q17" s="29"/>
      <c r="R17" s="30"/>
      <c r="S17" s="28"/>
      <c r="T17" s="31"/>
      <c r="U17" s="32">
        <v>1</v>
      </c>
      <c r="V17" s="29">
        <v>1</v>
      </c>
      <c r="W17" s="29">
        <v>4</v>
      </c>
      <c r="X17" s="29"/>
      <c r="Y17" s="29"/>
      <c r="Z17" s="33"/>
      <c r="AA17" s="27">
        <f t="shared" si="0"/>
        <v>8</v>
      </c>
      <c r="AB17" s="27">
        <f t="shared" si="1"/>
        <v>4</v>
      </c>
      <c r="AC17" s="63" t="s">
        <v>188</v>
      </c>
      <c r="AD17" s="27"/>
      <c r="AE17" s="27"/>
      <c r="AF17" s="27"/>
      <c r="AG17" s="27"/>
      <c r="AH17" s="27"/>
    </row>
    <row r="18" spans="1:34" x14ac:dyDescent="0.2">
      <c r="A18" s="62" t="s">
        <v>312</v>
      </c>
      <c r="B18" s="28"/>
      <c r="C18" s="29"/>
      <c r="D18" s="29"/>
      <c r="E18" s="30"/>
      <c r="F18" s="28">
        <v>1</v>
      </c>
      <c r="G18" s="29"/>
      <c r="H18" s="29"/>
      <c r="I18" s="30"/>
      <c r="J18" s="28"/>
      <c r="K18" s="30"/>
      <c r="L18" s="28"/>
      <c r="M18" s="29"/>
      <c r="N18" s="30"/>
      <c r="O18" s="28"/>
      <c r="P18" s="29"/>
      <c r="Q18" s="29"/>
      <c r="R18" s="30"/>
      <c r="S18" s="28"/>
      <c r="T18" s="31"/>
      <c r="U18" s="32"/>
      <c r="V18" s="29"/>
      <c r="W18" s="29"/>
      <c r="X18" s="29"/>
      <c r="Y18" s="29"/>
      <c r="Z18" s="33"/>
      <c r="AA18" s="27">
        <f t="shared" si="0"/>
        <v>1</v>
      </c>
      <c r="AB18" s="27">
        <f t="shared" si="1"/>
        <v>0.5</v>
      </c>
      <c r="AC18" s="64" t="s">
        <v>222</v>
      </c>
      <c r="AD18" s="27"/>
      <c r="AE18" s="27"/>
      <c r="AF18" s="27"/>
      <c r="AG18" s="27"/>
      <c r="AH18" s="27"/>
    </row>
    <row r="19" spans="1:34" x14ac:dyDescent="0.2">
      <c r="A19" s="62" t="s">
        <v>313</v>
      </c>
      <c r="B19" s="28"/>
      <c r="C19" s="29">
        <v>1</v>
      </c>
      <c r="D19" s="29"/>
      <c r="E19" s="30"/>
      <c r="F19" s="28"/>
      <c r="G19" s="29"/>
      <c r="H19" s="29"/>
      <c r="I19" s="30"/>
      <c r="J19" s="28"/>
      <c r="K19" s="30"/>
      <c r="L19" s="28"/>
      <c r="M19" s="29"/>
      <c r="N19" s="30"/>
      <c r="O19" s="28"/>
      <c r="P19" s="29"/>
      <c r="Q19" s="29"/>
      <c r="R19" s="30"/>
      <c r="S19" s="28"/>
      <c r="T19" s="31"/>
      <c r="U19" s="32"/>
      <c r="V19" s="29"/>
      <c r="W19" s="29"/>
      <c r="X19" s="29"/>
      <c r="Y19" s="29"/>
      <c r="Z19" s="33"/>
      <c r="AA19" s="27">
        <f t="shared" si="0"/>
        <v>1</v>
      </c>
      <c r="AB19" s="27">
        <f t="shared" si="1"/>
        <v>0.5</v>
      </c>
      <c r="AC19" s="64" t="s">
        <v>220</v>
      </c>
      <c r="AD19" s="27"/>
      <c r="AE19" s="27"/>
      <c r="AF19" s="27"/>
      <c r="AG19" s="27"/>
      <c r="AH19" s="27"/>
    </row>
    <row r="20" spans="1:34" x14ac:dyDescent="0.2">
      <c r="A20" s="62" t="s">
        <v>314</v>
      </c>
      <c r="B20" s="28">
        <v>2</v>
      </c>
      <c r="C20" s="29"/>
      <c r="D20" s="29">
        <v>1</v>
      </c>
      <c r="E20" s="30"/>
      <c r="F20" s="28">
        <v>1</v>
      </c>
      <c r="G20" s="29">
        <v>1</v>
      </c>
      <c r="H20" s="29"/>
      <c r="I20" s="30">
        <v>1</v>
      </c>
      <c r="J20" s="28">
        <v>1</v>
      </c>
      <c r="K20" s="30">
        <v>1</v>
      </c>
      <c r="L20" s="28"/>
      <c r="M20" s="29"/>
      <c r="N20" s="30"/>
      <c r="O20" s="28"/>
      <c r="P20" s="29"/>
      <c r="Q20" s="29"/>
      <c r="R20" s="30"/>
      <c r="S20" s="28"/>
      <c r="T20" s="31"/>
      <c r="U20" s="32">
        <v>1</v>
      </c>
      <c r="V20" s="29">
        <v>1</v>
      </c>
      <c r="W20" s="29"/>
      <c r="X20" s="29"/>
      <c r="Y20" s="29"/>
      <c r="Z20" s="33"/>
      <c r="AA20" s="27">
        <f t="shared" si="0"/>
        <v>10</v>
      </c>
      <c r="AB20" s="27">
        <f t="shared" si="1"/>
        <v>5</v>
      </c>
      <c r="AC20" s="63" t="s">
        <v>315</v>
      </c>
      <c r="AD20" s="63" t="s">
        <v>315</v>
      </c>
      <c r="AE20" s="27">
        <v>25</v>
      </c>
      <c r="AF20" s="27" t="s">
        <v>125</v>
      </c>
      <c r="AG20" s="27" t="s">
        <v>125</v>
      </c>
      <c r="AH20" s="27"/>
    </row>
    <row r="21" spans="1:34" x14ac:dyDescent="0.2">
      <c r="A21" s="62" t="s">
        <v>316</v>
      </c>
      <c r="B21" s="28"/>
      <c r="C21" s="29"/>
      <c r="D21" s="29"/>
      <c r="E21" s="30"/>
      <c r="F21" s="28"/>
      <c r="G21" s="29"/>
      <c r="H21" s="29"/>
      <c r="I21" s="30"/>
      <c r="J21" s="28"/>
      <c r="K21" s="30"/>
      <c r="L21" s="28"/>
      <c r="M21" s="29"/>
      <c r="N21" s="30"/>
      <c r="O21" s="28"/>
      <c r="P21" s="29">
        <v>1</v>
      </c>
      <c r="Q21" s="29">
        <v>1</v>
      </c>
      <c r="R21" s="30">
        <v>1</v>
      </c>
      <c r="S21" s="28">
        <v>1</v>
      </c>
      <c r="T21" s="31"/>
      <c r="U21" s="32"/>
      <c r="V21" s="29"/>
      <c r="W21" s="29"/>
      <c r="X21" s="29">
        <v>1</v>
      </c>
      <c r="Y21" s="29"/>
      <c r="Z21" s="33"/>
      <c r="AA21" s="27">
        <f t="shared" si="0"/>
        <v>5</v>
      </c>
      <c r="AB21" s="27">
        <f t="shared" si="1"/>
        <v>2.5</v>
      </c>
      <c r="AC21" s="63" t="s">
        <v>220</v>
      </c>
      <c r="AD21" s="27"/>
      <c r="AE21" s="27"/>
      <c r="AF21" s="27"/>
      <c r="AG21" s="27"/>
      <c r="AH21" s="27"/>
    </row>
    <row r="22" spans="1:34" x14ac:dyDescent="0.2">
      <c r="A22" s="62" t="s">
        <v>317</v>
      </c>
      <c r="B22" s="28">
        <v>1</v>
      </c>
      <c r="C22" s="29">
        <v>2</v>
      </c>
      <c r="D22" s="29">
        <v>1</v>
      </c>
      <c r="E22" s="30"/>
      <c r="F22" s="28">
        <v>1</v>
      </c>
      <c r="G22" s="29">
        <v>1</v>
      </c>
      <c r="H22" s="29">
        <v>1</v>
      </c>
      <c r="I22" s="30">
        <v>1</v>
      </c>
      <c r="J22" s="28">
        <v>2</v>
      </c>
      <c r="K22" s="30">
        <v>2</v>
      </c>
      <c r="L22" s="28"/>
      <c r="M22" s="29"/>
      <c r="N22" s="30"/>
      <c r="O22" s="28"/>
      <c r="P22" s="29"/>
      <c r="Q22" s="29"/>
      <c r="R22" s="30"/>
      <c r="S22" s="28"/>
      <c r="T22" s="31"/>
      <c r="U22" s="32">
        <v>1</v>
      </c>
      <c r="V22" s="29">
        <v>1</v>
      </c>
      <c r="W22" s="29">
        <v>2</v>
      </c>
      <c r="X22" s="29"/>
      <c r="Y22" s="29"/>
      <c r="Z22" s="33"/>
      <c r="AA22" s="27">
        <f t="shared" si="0"/>
        <v>16</v>
      </c>
      <c r="AB22" s="27">
        <f t="shared" si="1"/>
        <v>8</v>
      </c>
      <c r="AC22" s="63" t="s">
        <v>315</v>
      </c>
      <c r="AD22" s="27"/>
      <c r="AE22" s="27"/>
      <c r="AF22" s="27"/>
      <c r="AG22" s="27"/>
      <c r="AH22" s="27"/>
    </row>
    <row r="23" spans="1:34" x14ac:dyDescent="0.2">
      <c r="A23" s="62" t="s">
        <v>318</v>
      </c>
      <c r="B23" s="28"/>
      <c r="C23" s="29"/>
      <c r="D23" s="29"/>
      <c r="E23" s="30"/>
      <c r="F23" s="28"/>
      <c r="G23" s="29"/>
      <c r="H23" s="29"/>
      <c r="I23" s="30"/>
      <c r="J23" s="28"/>
      <c r="K23" s="30"/>
      <c r="L23" s="28">
        <v>2</v>
      </c>
      <c r="M23" s="29"/>
      <c r="N23" s="30"/>
      <c r="O23" s="28"/>
      <c r="P23" s="29"/>
      <c r="Q23" s="29"/>
      <c r="R23" s="30"/>
      <c r="S23" s="28"/>
      <c r="T23" s="31"/>
      <c r="U23" s="32"/>
      <c r="V23" s="29"/>
      <c r="W23" s="29"/>
      <c r="X23" s="29"/>
      <c r="Y23" s="29"/>
      <c r="Z23" s="33"/>
      <c r="AA23" s="27">
        <f t="shared" si="0"/>
        <v>2</v>
      </c>
      <c r="AB23" s="27">
        <f t="shared" si="1"/>
        <v>1</v>
      </c>
      <c r="AC23" s="63" t="s">
        <v>220</v>
      </c>
      <c r="AD23" s="27"/>
      <c r="AE23" s="27"/>
      <c r="AF23" s="27"/>
      <c r="AG23" s="27"/>
      <c r="AH23" s="27"/>
    </row>
    <row r="24" spans="1:34" x14ac:dyDescent="0.2">
      <c r="A24" s="62" t="s">
        <v>319</v>
      </c>
      <c r="B24" s="28"/>
      <c r="C24" s="29"/>
      <c r="D24" s="29">
        <v>1</v>
      </c>
      <c r="E24" s="30"/>
      <c r="F24" s="28"/>
      <c r="G24" s="29"/>
      <c r="H24" s="29"/>
      <c r="I24" s="30"/>
      <c r="J24" s="28"/>
      <c r="K24" s="30"/>
      <c r="L24" s="28"/>
      <c r="M24" s="29"/>
      <c r="N24" s="30"/>
      <c r="O24" s="28"/>
      <c r="P24" s="29"/>
      <c r="Q24" s="29"/>
      <c r="R24" s="30"/>
      <c r="S24" s="28"/>
      <c r="T24" s="31"/>
      <c r="U24" s="32"/>
      <c r="V24" s="29"/>
      <c r="W24" s="29"/>
      <c r="X24" s="29"/>
      <c r="Y24" s="29"/>
      <c r="Z24" s="33"/>
      <c r="AA24" s="27">
        <f t="shared" si="0"/>
        <v>1</v>
      </c>
      <c r="AB24" s="27">
        <f t="shared" si="1"/>
        <v>0.5</v>
      </c>
      <c r="AC24" s="64" t="s">
        <v>182</v>
      </c>
      <c r="AD24" s="27"/>
      <c r="AE24" s="27"/>
      <c r="AF24" s="27"/>
      <c r="AG24" s="27"/>
      <c r="AH24" s="27"/>
    </row>
    <row r="25" spans="1:34" x14ac:dyDescent="0.2">
      <c r="A25" s="62" t="s">
        <v>320</v>
      </c>
      <c r="B25" s="28"/>
      <c r="C25" s="29"/>
      <c r="D25" s="29"/>
      <c r="E25" s="30"/>
      <c r="F25" s="28"/>
      <c r="G25" s="29">
        <v>2</v>
      </c>
      <c r="H25" s="29"/>
      <c r="I25" s="30">
        <v>3</v>
      </c>
      <c r="J25" s="28"/>
      <c r="K25" s="30">
        <v>1</v>
      </c>
      <c r="L25" s="28"/>
      <c r="M25" s="29"/>
      <c r="N25" s="30"/>
      <c r="O25" s="28"/>
      <c r="P25" s="29"/>
      <c r="Q25" s="29">
        <v>1</v>
      </c>
      <c r="R25" s="30"/>
      <c r="S25" s="28"/>
      <c r="T25" s="31"/>
      <c r="U25" s="32">
        <v>3</v>
      </c>
      <c r="V25" s="29">
        <v>1</v>
      </c>
      <c r="W25" s="29">
        <v>4</v>
      </c>
      <c r="X25" s="29">
        <v>1</v>
      </c>
      <c r="Y25" s="29">
        <v>1</v>
      </c>
      <c r="Z25" s="33"/>
      <c r="AA25" s="27">
        <f t="shared" si="0"/>
        <v>17</v>
      </c>
      <c r="AB25" s="27">
        <f t="shared" si="1"/>
        <v>8.5</v>
      </c>
      <c r="AC25" s="63" t="s">
        <v>238</v>
      </c>
      <c r="AD25" s="27"/>
      <c r="AE25" s="27"/>
      <c r="AF25" s="27"/>
      <c r="AG25" s="27"/>
      <c r="AH25" s="27"/>
    </row>
    <row r="26" spans="1:34" x14ac:dyDescent="0.2">
      <c r="A26" s="62" t="s">
        <v>321</v>
      </c>
      <c r="B26" s="28">
        <v>3</v>
      </c>
      <c r="C26" s="29"/>
      <c r="D26" s="29">
        <v>1</v>
      </c>
      <c r="E26" s="30"/>
      <c r="F26" s="28">
        <v>1</v>
      </c>
      <c r="G26" s="29"/>
      <c r="H26" s="29">
        <v>4</v>
      </c>
      <c r="I26" s="30">
        <v>1</v>
      </c>
      <c r="J26" s="28">
        <v>1</v>
      </c>
      <c r="K26" s="30">
        <v>5</v>
      </c>
      <c r="L26" s="28">
        <v>1</v>
      </c>
      <c r="M26" s="29">
        <v>1</v>
      </c>
      <c r="N26" s="30"/>
      <c r="O26" s="28">
        <v>1</v>
      </c>
      <c r="P26" s="29"/>
      <c r="Q26" s="29">
        <v>1</v>
      </c>
      <c r="R26" s="30">
        <v>1</v>
      </c>
      <c r="S26" s="28"/>
      <c r="T26" s="31">
        <v>1</v>
      </c>
      <c r="U26" s="32">
        <v>6</v>
      </c>
      <c r="V26" s="29">
        <v>4</v>
      </c>
      <c r="W26" s="29">
        <v>7</v>
      </c>
      <c r="X26" s="29"/>
      <c r="Y26" s="29">
        <v>1</v>
      </c>
      <c r="Z26" s="33">
        <v>1</v>
      </c>
      <c r="AA26" s="27">
        <f>SUM(B26:Z26)</f>
        <v>41</v>
      </c>
      <c r="AB26" s="27">
        <f t="shared" si="1"/>
        <v>20.5</v>
      </c>
      <c r="AC26" s="63" t="s">
        <v>322</v>
      </c>
      <c r="AD26" s="63" t="s">
        <v>156</v>
      </c>
      <c r="AE26" s="27">
        <v>3</v>
      </c>
      <c r="AF26" s="27">
        <v>17</v>
      </c>
      <c r="AG26" s="27" t="s">
        <v>125</v>
      </c>
      <c r="AH26" s="27"/>
    </row>
    <row r="27" spans="1:34" x14ac:dyDescent="0.2">
      <c r="A27" s="62" t="s">
        <v>323</v>
      </c>
      <c r="B27" s="28">
        <v>2</v>
      </c>
      <c r="C27" s="29"/>
      <c r="D27" s="29"/>
      <c r="E27" s="30"/>
      <c r="F27" s="28"/>
      <c r="G27" s="29"/>
      <c r="H27" s="29"/>
      <c r="I27" s="30"/>
      <c r="J27" s="28"/>
      <c r="K27" s="30"/>
      <c r="L27" s="28"/>
      <c r="M27" s="29"/>
      <c r="N27" s="30"/>
      <c r="O27" s="28"/>
      <c r="P27" s="29"/>
      <c r="Q27" s="29"/>
      <c r="R27" s="30"/>
      <c r="S27" s="28"/>
      <c r="T27" s="31"/>
      <c r="U27" s="32"/>
      <c r="V27" s="29"/>
      <c r="W27" s="29"/>
      <c r="X27" s="29"/>
      <c r="Y27" s="29"/>
      <c r="Z27" s="33"/>
      <c r="AA27" s="27">
        <f t="shared" si="0"/>
        <v>2</v>
      </c>
      <c r="AB27" s="27">
        <f t="shared" si="1"/>
        <v>1</v>
      </c>
      <c r="AC27" s="63" t="s">
        <v>95</v>
      </c>
      <c r="AD27" s="27"/>
      <c r="AE27" s="27"/>
      <c r="AF27" s="27"/>
      <c r="AG27" s="27"/>
      <c r="AH27" s="27"/>
    </row>
    <row r="28" spans="1:34" x14ac:dyDescent="0.2">
      <c r="A28" s="62" t="s">
        <v>324</v>
      </c>
      <c r="B28" s="28">
        <v>4</v>
      </c>
      <c r="C28" s="29"/>
      <c r="D28" s="29"/>
      <c r="E28" s="30"/>
      <c r="F28" s="28"/>
      <c r="G28" s="29"/>
      <c r="H28" s="29"/>
      <c r="I28" s="30"/>
      <c r="J28" s="28"/>
      <c r="K28" s="30"/>
      <c r="L28" s="28"/>
      <c r="M28" s="29"/>
      <c r="N28" s="30"/>
      <c r="O28" s="28"/>
      <c r="P28" s="29"/>
      <c r="Q28" s="29"/>
      <c r="R28" s="30"/>
      <c r="S28" s="28"/>
      <c r="T28" s="31"/>
      <c r="U28" s="32"/>
      <c r="V28" s="29"/>
      <c r="W28" s="29"/>
      <c r="X28" s="29"/>
      <c r="Y28" s="29"/>
      <c r="Z28" s="33"/>
      <c r="AA28" s="27">
        <f t="shared" si="0"/>
        <v>4</v>
      </c>
      <c r="AB28" s="27">
        <f t="shared" si="1"/>
        <v>2</v>
      </c>
      <c r="AC28" s="63" t="s">
        <v>149</v>
      </c>
      <c r="AD28" s="27"/>
      <c r="AE28" s="27"/>
      <c r="AF28" s="27"/>
      <c r="AG28" s="27"/>
      <c r="AH28" s="27"/>
    </row>
    <row r="29" spans="1:34" x14ac:dyDescent="0.2">
      <c r="A29" s="62" t="s">
        <v>325</v>
      </c>
      <c r="B29" s="28">
        <v>1</v>
      </c>
      <c r="C29" s="29"/>
      <c r="D29" s="29"/>
      <c r="E29" s="30"/>
      <c r="F29" s="28"/>
      <c r="G29" s="29"/>
      <c r="H29" s="29"/>
      <c r="I29" s="30"/>
      <c r="J29" s="28"/>
      <c r="K29" s="30"/>
      <c r="L29" s="28">
        <v>1</v>
      </c>
      <c r="M29" s="29"/>
      <c r="N29" s="30"/>
      <c r="O29" s="28"/>
      <c r="P29" s="29">
        <v>1</v>
      </c>
      <c r="Q29" s="29">
        <v>1</v>
      </c>
      <c r="R29" s="30"/>
      <c r="S29" s="28">
        <v>2</v>
      </c>
      <c r="T29" s="31">
        <v>1</v>
      </c>
      <c r="U29" s="32"/>
      <c r="V29" s="29"/>
      <c r="W29" s="29"/>
      <c r="X29" s="29">
        <v>1</v>
      </c>
      <c r="Y29" s="29"/>
      <c r="Z29" s="33"/>
      <c r="AA29" s="27">
        <f t="shared" si="0"/>
        <v>8</v>
      </c>
      <c r="AB29" s="27">
        <f t="shared" si="1"/>
        <v>4</v>
      </c>
      <c r="AC29" s="63" t="s">
        <v>149</v>
      </c>
      <c r="AD29" s="27"/>
      <c r="AE29" s="27"/>
      <c r="AF29" s="27"/>
      <c r="AG29" s="27"/>
      <c r="AH29" s="27"/>
    </row>
    <row r="30" spans="1:34" x14ac:dyDescent="0.2">
      <c r="A30" s="62" t="s">
        <v>326</v>
      </c>
      <c r="B30" s="28"/>
      <c r="C30" s="29"/>
      <c r="D30" s="29"/>
      <c r="E30" s="30"/>
      <c r="F30" s="28"/>
      <c r="G30" s="29"/>
      <c r="H30" s="29"/>
      <c r="I30" s="30"/>
      <c r="J30" s="28"/>
      <c r="K30" s="30"/>
      <c r="L30" s="28"/>
      <c r="M30" s="29"/>
      <c r="N30" s="30"/>
      <c r="O30" s="28"/>
      <c r="P30" s="29"/>
      <c r="Q30" s="29"/>
      <c r="R30" s="30"/>
      <c r="S30" s="28"/>
      <c r="T30" s="31"/>
      <c r="U30" s="32"/>
      <c r="V30" s="29"/>
      <c r="W30" s="29"/>
      <c r="X30" s="29"/>
      <c r="Y30" s="29"/>
      <c r="Z30" s="33"/>
      <c r="AA30" s="27">
        <f t="shared" si="0"/>
        <v>0</v>
      </c>
      <c r="AB30" s="27">
        <f t="shared" si="1"/>
        <v>0</v>
      </c>
      <c r="AC30" s="64" t="s">
        <v>182</v>
      </c>
      <c r="AD30" s="27"/>
      <c r="AE30" s="27"/>
      <c r="AF30" s="27"/>
      <c r="AG30" s="27"/>
      <c r="AH30" s="27"/>
    </row>
    <row r="31" spans="1:34" x14ac:dyDescent="0.2">
      <c r="A31" s="62" t="s">
        <v>327</v>
      </c>
      <c r="B31" s="28"/>
      <c r="C31" s="29"/>
      <c r="D31" s="29">
        <v>1</v>
      </c>
      <c r="E31" s="30">
        <v>1</v>
      </c>
      <c r="F31" s="28">
        <v>1</v>
      </c>
      <c r="G31" s="29">
        <v>1</v>
      </c>
      <c r="H31" s="29">
        <v>2</v>
      </c>
      <c r="I31" s="30">
        <v>1</v>
      </c>
      <c r="J31" s="28">
        <v>3</v>
      </c>
      <c r="K31" s="30">
        <v>1</v>
      </c>
      <c r="L31" s="28"/>
      <c r="M31" s="29"/>
      <c r="N31" s="30"/>
      <c r="O31" s="28"/>
      <c r="P31" s="29"/>
      <c r="Q31" s="29"/>
      <c r="R31" s="30"/>
      <c r="S31" s="28"/>
      <c r="T31" s="31"/>
      <c r="U31" s="32">
        <v>5</v>
      </c>
      <c r="V31" s="29">
        <v>6</v>
      </c>
      <c r="W31" s="29">
        <v>1</v>
      </c>
      <c r="X31" s="29"/>
      <c r="Y31" s="29"/>
      <c r="Z31" s="33"/>
      <c r="AA31" s="27">
        <f t="shared" si="0"/>
        <v>23</v>
      </c>
      <c r="AB31" s="27">
        <f t="shared" si="1"/>
        <v>11.5</v>
      </c>
      <c r="AC31" s="63" t="s">
        <v>149</v>
      </c>
      <c r="AD31" s="27"/>
      <c r="AE31" s="27"/>
      <c r="AF31" s="27"/>
      <c r="AG31" s="27"/>
      <c r="AH31" s="27"/>
    </row>
    <row r="32" spans="1:34" x14ac:dyDescent="0.2">
      <c r="A32" s="62" t="s">
        <v>328</v>
      </c>
      <c r="B32" s="28"/>
      <c r="C32" s="29"/>
      <c r="D32" s="29"/>
      <c r="E32" s="30"/>
      <c r="F32" s="28"/>
      <c r="G32" s="29"/>
      <c r="H32" s="29"/>
      <c r="I32" s="30"/>
      <c r="J32" s="28"/>
      <c r="K32" s="30"/>
      <c r="L32" s="28">
        <v>1</v>
      </c>
      <c r="M32" s="29"/>
      <c r="N32" s="30"/>
      <c r="O32" s="28"/>
      <c r="P32" s="29"/>
      <c r="Q32" s="29"/>
      <c r="R32" s="30"/>
      <c r="S32" s="28"/>
      <c r="T32" s="31"/>
      <c r="U32" s="32"/>
      <c r="V32" s="29"/>
      <c r="W32" s="29"/>
      <c r="X32" s="29"/>
      <c r="Y32" s="29"/>
      <c r="Z32" s="33"/>
      <c r="AA32" s="27">
        <f t="shared" si="0"/>
        <v>1</v>
      </c>
      <c r="AB32" s="27">
        <f t="shared" si="1"/>
        <v>0.5</v>
      </c>
      <c r="AC32" s="63" t="s">
        <v>156</v>
      </c>
      <c r="AD32" s="27"/>
      <c r="AE32" s="27"/>
      <c r="AF32" s="27"/>
      <c r="AG32" s="27"/>
      <c r="AH32" s="27"/>
    </row>
    <row r="33" spans="1:34" x14ac:dyDescent="0.2">
      <c r="A33" s="62" t="s">
        <v>329</v>
      </c>
      <c r="B33" s="28"/>
      <c r="C33" s="29"/>
      <c r="D33" s="29"/>
      <c r="E33" s="30"/>
      <c r="F33" s="28"/>
      <c r="G33" s="29"/>
      <c r="H33" s="29"/>
      <c r="I33" s="30"/>
      <c r="J33" s="28"/>
      <c r="K33" s="30"/>
      <c r="L33" s="28"/>
      <c r="M33" s="29"/>
      <c r="N33" s="30"/>
      <c r="O33" s="28"/>
      <c r="P33" s="29"/>
      <c r="Q33" s="29"/>
      <c r="R33" s="30"/>
      <c r="S33" s="28"/>
      <c r="T33" s="31"/>
      <c r="U33" s="32">
        <v>1</v>
      </c>
      <c r="V33" s="29">
        <v>2</v>
      </c>
      <c r="W33" s="29"/>
      <c r="X33" s="29"/>
      <c r="Y33" s="29"/>
      <c r="Z33" s="33"/>
      <c r="AA33" s="27">
        <f t="shared" si="0"/>
        <v>3</v>
      </c>
      <c r="AB33" s="27">
        <f t="shared" si="1"/>
        <v>1.5</v>
      </c>
      <c r="AC33" s="64" t="s">
        <v>231</v>
      </c>
      <c r="AD33" s="27"/>
      <c r="AE33" s="27"/>
      <c r="AF33" s="27"/>
      <c r="AG33" s="27"/>
      <c r="AH33" s="27"/>
    </row>
    <row r="34" spans="1:34" x14ac:dyDescent="0.2">
      <c r="A34" s="62" t="s">
        <v>330</v>
      </c>
      <c r="B34" s="28"/>
      <c r="C34" s="29">
        <v>1</v>
      </c>
      <c r="D34" s="29"/>
      <c r="E34" s="30"/>
      <c r="F34" s="28"/>
      <c r="G34" s="29"/>
      <c r="H34" s="29"/>
      <c r="I34" s="30"/>
      <c r="J34" s="28"/>
      <c r="K34" s="30"/>
      <c r="L34" s="28">
        <v>1</v>
      </c>
      <c r="M34" s="29"/>
      <c r="N34" s="30"/>
      <c r="O34" s="28"/>
      <c r="P34" s="29"/>
      <c r="Q34" s="29"/>
      <c r="R34" s="30"/>
      <c r="S34" s="28"/>
      <c r="T34" s="31"/>
      <c r="U34" s="32"/>
      <c r="V34" s="29"/>
      <c r="W34" s="29"/>
      <c r="X34" s="29"/>
      <c r="Y34" s="29"/>
      <c r="Z34" s="33"/>
      <c r="AA34" s="27">
        <f t="shared" si="0"/>
        <v>2</v>
      </c>
      <c r="AB34" s="27">
        <f t="shared" si="1"/>
        <v>1</v>
      </c>
      <c r="AC34" s="63" t="s">
        <v>182</v>
      </c>
      <c r="AD34" s="64" t="s">
        <v>331</v>
      </c>
      <c r="AE34" s="27">
        <v>4</v>
      </c>
      <c r="AF34" s="27" t="s">
        <v>125</v>
      </c>
      <c r="AG34" s="27" t="s">
        <v>125</v>
      </c>
      <c r="AH34" s="27"/>
    </row>
    <row r="35" spans="1:34" x14ac:dyDescent="0.2">
      <c r="A35" s="62" t="s">
        <v>332</v>
      </c>
      <c r="B35" s="28">
        <v>1</v>
      </c>
      <c r="C35" s="29"/>
      <c r="D35" s="29">
        <v>1</v>
      </c>
      <c r="E35" s="30"/>
      <c r="F35" s="28"/>
      <c r="G35" s="29">
        <v>1</v>
      </c>
      <c r="H35" s="29"/>
      <c r="I35" s="30"/>
      <c r="J35" s="28">
        <v>6</v>
      </c>
      <c r="K35" s="30"/>
      <c r="L35" s="28"/>
      <c r="M35" s="29"/>
      <c r="N35" s="30"/>
      <c r="O35" s="28"/>
      <c r="P35" s="29"/>
      <c r="Q35" s="29"/>
      <c r="R35" s="30">
        <v>1</v>
      </c>
      <c r="S35" s="28"/>
      <c r="T35" s="31"/>
      <c r="U35" s="32">
        <v>4</v>
      </c>
      <c r="V35" s="29">
        <v>3</v>
      </c>
      <c r="W35" s="29">
        <v>1</v>
      </c>
      <c r="X35" s="29"/>
      <c r="Y35" s="29"/>
      <c r="Z35" s="33"/>
      <c r="AA35" s="27">
        <f t="shared" si="0"/>
        <v>18</v>
      </c>
      <c r="AB35" s="27">
        <f t="shared" si="1"/>
        <v>9</v>
      </c>
      <c r="AC35" s="63" t="s">
        <v>333</v>
      </c>
      <c r="AD35" s="27"/>
      <c r="AE35" s="27"/>
      <c r="AF35" s="27"/>
      <c r="AG35" s="27"/>
      <c r="AH35" s="27"/>
    </row>
    <row r="36" spans="1:34" x14ac:dyDescent="0.2">
      <c r="A36" s="62" t="s">
        <v>249</v>
      </c>
      <c r="B36" s="28"/>
      <c r="C36" s="29"/>
      <c r="D36" s="29"/>
      <c r="E36" s="30"/>
      <c r="F36" s="28"/>
      <c r="G36" s="29"/>
      <c r="H36" s="29"/>
      <c r="I36" s="30"/>
      <c r="J36" s="28"/>
      <c r="K36" s="30"/>
      <c r="L36" s="28"/>
      <c r="M36" s="29"/>
      <c r="N36" s="30"/>
      <c r="O36" s="28"/>
      <c r="P36" s="29"/>
      <c r="Q36" s="29"/>
      <c r="R36" s="30"/>
      <c r="S36" s="28"/>
      <c r="T36" s="31"/>
      <c r="U36" s="32">
        <v>1</v>
      </c>
      <c r="V36" s="29"/>
      <c r="W36" s="29"/>
      <c r="X36" s="29"/>
      <c r="Y36" s="29"/>
      <c r="Z36" s="33"/>
      <c r="AA36" s="27">
        <f t="shared" si="0"/>
        <v>1</v>
      </c>
      <c r="AB36" s="27">
        <f t="shared" si="1"/>
        <v>0.5</v>
      </c>
      <c r="AC36" s="63" t="s">
        <v>247</v>
      </c>
      <c r="AD36" s="27"/>
      <c r="AE36" s="27"/>
      <c r="AF36" s="27"/>
      <c r="AG36" s="27"/>
      <c r="AH36" s="27"/>
    </row>
    <row r="37" spans="1:34" ht="17" thickBot="1" x14ac:dyDescent="0.25">
      <c r="A37" s="66" t="s">
        <v>207</v>
      </c>
      <c r="B37" s="28"/>
      <c r="C37" s="29"/>
      <c r="D37" s="29"/>
      <c r="E37" s="30"/>
      <c r="F37" s="28"/>
      <c r="G37" s="29"/>
      <c r="H37" s="29"/>
      <c r="I37" s="30"/>
      <c r="J37" s="28"/>
      <c r="K37" s="30">
        <v>1</v>
      </c>
      <c r="L37" s="28"/>
      <c r="M37" s="29"/>
      <c r="N37" s="30"/>
      <c r="O37" s="28"/>
      <c r="P37" s="29"/>
      <c r="Q37" s="29"/>
      <c r="R37" s="30"/>
      <c r="S37" s="28"/>
      <c r="T37" s="31"/>
      <c r="U37" s="34"/>
      <c r="V37" s="35"/>
      <c r="W37" s="35"/>
      <c r="X37" s="35"/>
      <c r="Y37" s="35"/>
      <c r="Z37" s="36"/>
      <c r="AA37" s="27">
        <f t="shared" si="0"/>
        <v>1</v>
      </c>
      <c r="AB37" s="27">
        <f t="shared" si="1"/>
        <v>0.5</v>
      </c>
      <c r="AC37" s="63" t="s">
        <v>205</v>
      </c>
      <c r="AD37" s="27"/>
      <c r="AE37" s="27"/>
      <c r="AF37" s="27"/>
      <c r="AG37" s="27"/>
      <c r="AH37" s="27"/>
    </row>
    <row r="38" spans="1:34"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65"/>
      <c r="AD38" s="14"/>
      <c r="AE38" s="14"/>
      <c r="AF38" s="14"/>
      <c r="AG38" s="14"/>
      <c r="AH38" s="14"/>
    </row>
    <row r="39" spans="1:34" ht="18" x14ac:dyDescent="0.2">
      <c r="A39" s="37" t="s">
        <v>291</v>
      </c>
      <c r="B39" s="37">
        <f>SUM(Table14[Adult Men])</f>
        <v>21</v>
      </c>
      <c r="C39" s="37">
        <f>SUM(Table14[Boys U19])</f>
        <v>4</v>
      </c>
      <c r="D39" s="37">
        <f>SUM(Table14[Boys U18])</f>
        <v>7</v>
      </c>
      <c r="E39" s="37">
        <f>SUM(Table14[Boys U17])</f>
        <v>2</v>
      </c>
      <c r="F39" s="37">
        <f>SUM(Table14[Boys U16])</f>
        <v>7</v>
      </c>
      <c r="G39" s="37">
        <f>SUM(Table14[Boys U15])</f>
        <v>7</v>
      </c>
      <c r="H39" s="37">
        <f>SUM(Table14[Boys U14])</f>
        <v>10</v>
      </c>
      <c r="I39" s="37">
        <f>SUM(Table14[Boys U13])</f>
        <v>14</v>
      </c>
      <c r="J39" s="37">
        <f>SUM(Table14[Boys U12])</f>
        <v>20</v>
      </c>
      <c r="K39" s="37">
        <f>SUM(Table14[Boys U11])</f>
        <v>19</v>
      </c>
      <c r="L39" s="37">
        <f>SUM(Table14[Adult Ladies])</f>
        <v>6</v>
      </c>
      <c r="M39" s="37">
        <f>SUM(Table14[Girls U18])</f>
        <v>1</v>
      </c>
      <c r="N39" s="37">
        <f>SUM(Table14[Girls U17])</f>
        <v>0</v>
      </c>
      <c r="O39" s="37">
        <f>SUM(Table14[Girls U16])</f>
        <v>1</v>
      </c>
      <c r="P39" s="37">
        <f>SUM(Table14[[Girls U15 ]])</f>
        <v>2</v>
      </c>
      <c r="Q39" s="37">
        <f>SUM(Table14[Girls U14])</f>
        <v>4</v>
      </c>
      <c r="R39" s="37">
        <f>SUM(Table14[[Girls U13 ]])</f>
        <v>3</v>
      </c>
      <c r="S39" s="37">
        <f>SUM(Table14[Girls U12])</f>
        <v>4</v>
      </c>
      <c r="T39" s="37">
        <f>SUM(Table14[Girls U11])</f>
        <v>2</v>
      </c>
      <c r="U39" s="37">
        <f>SUM(Table14[Boys U10 7v7])</f>
        <v>26</v>
      </c>
      <c r="V39" s="37">
        <f>SUM(Table14[Boys U9 7v7])</f>
        <v>22</v>
      </c>
      <c r="W39" s="37">
        <f>SUM(Table14[Boys/Mixed U8, U7, U6, U5 and Development 5v5])</f>
        <v>29</v>
      </c>
      <c r="X39" s="37">
        <f>SUM(Table14[[Girls U10 7v7 ]])</f>
        <v>3</v>
      </c>
      <c r="Y39" s="37">
        <f>SUM(Table14[Girls U9 7v7])</f>
        <v>2</v>
      </c>
      <c r="Z39" s="37">
        <f>SUM(Table14[Girls U8, U7, U6, U5 and Development 5v5])</f>
        <v>1</v>
      </c>
      <c r="AA39" s="37">
        <f>SUM(Table14[Totals])</f>
        <v>217</v>
      </c>
      <c r="AB39" s="37">
        <f>SUM(Table14[MES])</f>
        <v>108.5</v>
      </c>
      <c r="AC39" s="67"/>
      <c r="AD39" s="68"/>
      <c r="AE39" s="68"/>
      <c r="AF39" s="68"/>
      <c r="AG39" s="68"/>
      <c r="AH39" s="68"/>
    </row>
  </sheetData>
  <mergeCells count="7">
    <mergeCell ref="U1:Z1"/>
    <mergeCell ref="B1:E1"/>
    <mergeCell ref="F1:I1"/>
    <mergeCell ref="J1:K1"/>
    <mergeCell ref="L1:N1"/>
    <mergeCell ref="O1:R1"/>
    <mergeCell ref="S1:T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8054B-CB1C-5441-803B-D8421D320253}">
  <sheetPr>
    <tabColor theme="4" tint="0.59999389629810485"/>
  </sheetPr>
  <dimension ref="A1:P357"/>
  <sheetViews>
    <sheetView zoomScale="80" zoomScaleNormal="80" workbookViewId="0">
      <pane xSplit="1" ySplit="1" topLeftCell="B21" activePane="bottomRight" state="frozen"/>
      <selection pane="topRight" activeCell="B1" sqref="B1"/>
      <selection pane="bottomLeft" activeCell="A2" sqref="A2"/>
      <selection pane="bottomRight" activeCell="G42" sqref="G42"/>
    </sheetView>
  </sheetViews>
  <sheetFormatPr baseColWidth="10" defaultColWidth="8.83203125" defaultRowHeight="14.25" customHeight="1" x14ac:dyDescent="0.2"/>
  <cols>
    <col min="1" max="1" width="46" style="38" bestFit="1" customWidth="1"/>
    <col min="2" max="2" width="14.5" style="38" bestFit="1" customWidth="1"/>
    <col min="3" max="3" width="14.5" style="38" customWidth="1"/>
    <col min="4" max="4" width="22.5" style="38" bestFit="1" customWidth="1"/>
    <col min="5" max="5" width="37.1640625" style="38" customWidth="1"/>
    <col min="6" max="6" width="16.33203125" style="38" bestFit="1" customWidth="1"/>
    <col min="7" max="7" width="16.33203125" style="38" customWidth="1"/>
    <col min="8" max="8" width="29.33203125" style="38" customWidth="1"/>
    <col min="9" max="9" width="16.33203125" style="38" bestFit="1" customWidth="1"/>
    <col min="10" max="10" width="20" style="38" bestFit="1" customWidth="1"/>
    <col min="11" max="11" width="37.6640625" style="38" customWidth="1"/>
    <col min="12" max="12" width="29.5" style="38" bestFit="1" customWidth="1"/>
    <col min="13" max="13" width="27.6640625" style="40" customWidth="1"/>
    <col min="14" max="14" width="23" style="38" bestFit="1" customWidth="1"/>
    <col min="15" max="15" width="33.6640625" style="38" customWidth="1"/>
    <col min="16" max="16" width="87.33203125" style="38" customWidth="1"/>
    <col min="17" max="16384" width="8.83203125" style="38"/>
  </cols>
  <sheetData>
    <row r="1" spans="1:16" ht="15" x14ac:dyDescent="0.2">
      <c r="A1" s="99" t="s">
        <v>102</v>
      </c>
      <c r="B1" s="99" t="s">
        <v>103</v>
      </c>
      <c r="C1" s="99" t="s">
        <v>104</v>
      </c>
      <c r="D1" s="99" t="s">
        <v>105</v>
      </c>
      <c r="E1" s="99" t="s">
        <v>106</v>
      </c>
      <c r="F1" s="99" t="s">
        <v>107</v>
      </c>
      <c r="G1" s="99" t="s">
        <v>334</v>
      </c>
      <c r="H1" s="99" t="s">
        <v>109</v>
      </c>
      <c r="I1" s="99" t="s">
        <v>335</v>
      </c>
      <c r="J1" s="99" t="s">
        <v>111</v>
      </c>
      <c r="K1" s="99" t="s">
        <v>112</v>
      </c>
      <c r="L1" s="99" t="s">
        <v>114</v>
      </c>
      <c r="M1" s="99" t="s">
        <v>336</v>
      </c>
      <c r="N1" s="99" t="s">
        <v>337</v>
      </c>
      <c r="O1" s="99" t="s">
        <v>338</v>
      </c>
      <c r="P1" s="99" t="s">
        <v>118</v>
      </c>
    </row>
    <row r="2" spans="1:16" ht="16" x14ac:dyDescent="0.2">
      <c r="A2" s="44" t="s">
        <v>339</v>
      </c>
      <c r="B2" s="44" t="s">
        <v>157</v>
      </c>
      <c r="C2" s="44">
        <v>6002689</v>
      </c>
      <c r="D2" s="44" t="s">
        <v>151</v>
      </c>
      <c r="E2" s="44" t="s">
        <v>94</v>
      </c>
      <c r="F2" s="44" t="s">
        <v>51</v>
      </c>
      <c r="G2" s="44" t="s">
        <v>129</v>
      </c>
      <c r="H2" s="44" t="s">
        <v>93</v>
      </c>
      <c r="I2" s="44">
        <v>1</v>
      </c>
      <c r="J2" s="44" t="s">
        <v>51</v>
      </c>
      <c r="K2" s="44" t="s">
        <v>32</v>
      </c>
      <c r="L2" s="44" t="s">
        <v>32</v>
      </c>
      <c r="M2" s="44" t="s">
        <v>340</v>
      </c>
      <c r="N2" s="44" t="s">
        <v>142</v>
      </c>
      <c r="O2" s="44" t="s">
        <v>341</v>
      </c>
      <c r="P2" s="44"/>
    </row>
    <row r="3" spans="1:16" ht="14.5" customHeight="1" x14ac:dyDescent="0.2">
      <c r="A3" s="44" t="s">
        <v>342</v>
      </c>
      <c r="B3" s="44" t="s">
        <v>343</v>
      </c>
      <c r="C3" s="44">
        <v>1208358</v>
      </c>
      <c r="D3" s="44" t="s">
        <v>137</v>
      </c>
      <c r="E3" s="44" t="s">
        <v>94</v>
      </c>
      <c r="F3" s="44" t="s">
        <v>51</v>
      </c>
      <c r="G3" s="44" t="s">
        <v>129</v>
      </c>
      <c r="H3" s="44" t="s">
        <v>93</v>
      </c>
      <c r="I3" s="44">
        <v>3</v>
      </c>
      <c r="J3" s="44" t="s">
        <v>51</v>
      </c>
      <c r="K3" s="44" t="s">
        <v>32</v>
      </c>
      <c r="L3" s="44" t="s">
        <v>51</v>
      </c>
      <c r="M3" s="44" t="s">
        <v>340</v>
      </c>
      <c r="N3" s="44" t="s">
        <v>142</v>
      </c>
      <c r="O3" s="44" t="s">
        <v>344</v>
      </c>
      <c r="P3" s="44"/>
    </row>
    <row r="4" spans="1:16" ht="14.5" customHeight="1" x14ac:dyDescent="0.2">
      <c r="A4" s="71" t="s">
        <v>204</v>
      </c>
      <c r="B4" s="44" t="s">
        <v>71</v>
      </c>
      <c r="C4" s="44">
        <v>1207523</v>
      </c>
      <c r="D4" s="44" t="s">
        <v>85</v>
      </c>
      <c r="E4" s="44" t="s">
        <v>65</v>
      </c>
      <c r="F4" s="44" t="s">
        <v>345</v>
      </c>
      <c r="G4" s="44" t="s">
        <v>121</v>
      </c>
      <c r="H4" s="44" t="s">
        <v>93</v>
      </c>
      <c r="I4" s="44">
        <v>1</v>
      </c>
      <c r="J4" s="44" t="s">
        <v>32</v>
      </c>
      <c r="K4" s="44" t="s">
        <v>32</v>
      </c>
      <c r="L4" s="44" t="s">
        <v>32</v>
      </c>
      <c r="M4" s="44" t="s">
        <v>340</v>
      </c>
      <c r="N4" s="44" t="s">
        <v>346</v>
      </c>
      <c r="O4" s="44" t="s">
        <v>125</v>
      </c>
      <c r="P4" s="44"/>
    </row>
    <row r="5" spans="1:16" ht="14.5" customHeight="1" x14ac:dyDescent="0.2">
      <c r="A5" s="44" t="s">
        <v>205</v>
      </c>
      <c r="B5" s="44" t="s">
        <v>206</v>
      </c>
      <c r="C5" s="44">
        <v>1208829</v>
      </c>
      <c r="D5" s="44" t="s">
        <v>85</v>
      </c>
      <c r="E5" s="44" t="s">
        <v>65</v>
      </c>
      <c r="F5" s="44" t="s">
        <v>345</v>
      </c>
      <c r="G5" s="44" t="s">
        <v>121</v>
      </c>
      <c r="H5" s="44" t="s">
        <v>93</v>
      </c>
      <c r="I5" s="44">
        <v>1</v>
      </c>
      <c r="J5" s="44" t="s">
        <v>32</v>
      </c>
      <c r="K5" s="44" t="s">
        <v>32</v>
      </c>
      <c r="L5" s="44" t="s">
        <v>32</v>
      </c>
      <c r="M5" s="44" t="s">
        <v>340</v>
      </c>
      <c r="N5" s="44" t="s">
        <v>346</v>
      </c>
      <c r="O5" s="44" t="s">
        <v>125</v>
      </c>
      <c r="P5" s="44"/>
    </row>
    <row r="6" spans="1:16" ht="16" x14ac:dyDescent="0.2">
      <c r="A6" s="44" t="s">
        <v>222</v>
      </c>
      <c r="B6" s="44" t="s">
        <v>79</v>
      </c>
      <c r="C6" s="44">
        <v>1042367</v>
      </c>
      <c r="D6" s="44" t="s">
        <v>85</v>
      </c>
      <c r="E6" s="44" t="s">
        <v>65</v>
      </c>
      <c r="F6" s="44" t="s">
        <v>51</v>
      </c>
      <c r="G6" s="44" t="s">
        <v>121</v>
      </c>
      <c r="H6" s="44" t="s">
        <v>93</v>
      </c>
      <c r="I6" s="44">
        <v>1</v>
      </c>
      <c r="J6" s="44" t="s">
        <v>32</v>
      </c>
      <c r="K6" s="44" t="s">
        <v>32</v>
      </c>
      <c r="L6" s="44" t="s">
        <v>32</v>
      </c>
      <c r="M6" s="44" t="s">
        <v>340</v>
      </c>
      <c r="N6" s="44" t="s">
        <v>346</v>
      </c>
      <c r="O6" s="44" t="s">
        <v>125</v>
      </c>
      <c r="P6" s="44"/>
    </row>
    <row r="7" spans="1:16" ht="16" x14ac:dyDescent="0.2">
      <c r="A7" s="44" t="s">
        <v>231</v>
      </c>
      <c r="B7" s="44" t="s">
        <v>232</v>
      </c>
      <c r="C7" s="44">
        <v>1103082</v>
      </c>
      <c r="D7" s="44" t="s">
        <v>85</v>
      </c>
      <c r="E7" s="44" t="s">
        <v>65</v>
      </c>
      <c r="F7" s="44" t="s">
        <v>51</v>
      </c>
      <c r="G7" s="44" t="s">
        <v>121</v>
      </c>
      <c r="H7" s="44" t="s">
        <v>93</v>
      </c>
      <c r="I7" s="44">
        <v>1</v>
      </c>
      <c r="J7" s="44" t="s">
        <v>32</v>
      </c>
      <c r="K7" s="44" t="s">
        <v>347</v>
      </c>
      <c r="L7" s="44" t="s">
        <v>32</v>
      </c>
      <c r="M7" s="44" t="s">
        <v>340</v>
      </c>
      <c r="N7" s="44" t="s">
        <v>346</v>
      </c>
      <c r="O7" s="44" t="s">
        <v>125</v>
      </c>
      <c r="P7" s="44"/>
    </row>
    <row r="8" spans="1:16" ht="14" x14ac:dyDescent="0.2">
      <c r="A8" s="1"/>
      <c r="B8" s="1"/>
      <c r="C8" s="1"/>
      <c r="D8" s="1"/>
      <c r="E8" s="1"/>
      <c r="F8" s="1"/>
      <c r="G8" s="1"/>
      <c r="H8" s="1"/>
      <c r="I8" s="1"/>
      <c r="J8" s="1"/>
      <c r="K8" s="1"/>
      <c r="L8" s="1"/>
      <c r="M8" s="2"/>
      <c r="N8" s="5"/>
      <c r="O8" s="1"/>
      <c r="P8" s="1"/>
    </row>
    <row r="9" spans="1:16" ht="14" x14ac:dyDescent="0.2">
      <c r="A9" s="1"/>
      <c r="B9" s="41"/>
      <c r="C9" s="41"/>
      <c r="D9" s="41"/>
      <c r="E9" s="41"/>
      <c r="F9" s="1"/>
      <c r="G9" s="1"/>
      <c r="H9" s="1"/>
      <c r="I9" s="1"/>
      <c r="J9" s="1"/>
      <c r="K9" s="1"/>
      <c r="L9" s="1"/>
      <c r="M9" s="2"/>
      <c r="N9" s="5"/>
      <c r="O9" s="1"/>
      <c r="P9" s="1"/>
    </row>
    <row r="10" spans="1:16" ht="14" x14ac:dyDescent="0.2">
      <c r="A10" s="1"/>
      <c r="B10" s="41"/>
      <c r="C10" s="41"/>
      <c r="D10" s="41"/>
      <c r="E10" s="41"/>
      <c r="F10" s="1"/>
      <c r="G10" s="1"/>
      <c r="H10" s="1"/>
      <c r="I10" s="1"/>
      <c r="J10" s="1"/>
      <c r="K10" s="1"/>
      <c r="L10" s="1"/>
      <c r="M10" s="2"/>
      <c r="N10" s="5"/>
      <c r="O10" s="1"/>
      <c r="P10" s="1"/>
    </row>
    <row r="11" spans="1:16" ht="14" x14ac:dyDescent="0.2">
      <c r="A11" s="1"/>
      <c r="B11" s="41"/>
      <c r="C11" s="41"/>
      <c r="D11" s="41"/>
      <c r="E11" s="41"/>
      <c r="F11" s="1"/>
      <c r="G11" s="1"/>
      <c r="H11" s="1"/>
      <c r="I11" s="1"/>
      <c r="J11" s="1"/>
      <c r="K11" s="1"/>
      <c r="L11" s="1"/>
      <c r="M11" s="2"/>
      <c r="N11" s="5"/>
      <c r="O11" s="1"/>
      <c r="P11" s="1"/>
    </row>
    <row r="12" spans="1:16" ht="14" x14ac:dyDescent="0.2">
      <c r="A12" s="1"/>
      <c r="B12" s="41"/>
      <c r="C12" s="41"/>
      <c r="D12" s="41"/>
      <c r="E12" s="41"/>
      <c r="F12" s="1"/>
      <c r="G12" s="1"/>
      <c r="H12" s="1"/>
      <c r="I12" s="1"/>
      <c r="J12" s="1"/>
      <c r="K12" s="1"/>
      <c r="L12" s="1"/>
      <c r="M12" s="2"/>
      <c r="N12" s="5"/>
      <c r="O12" s="1"/>
      <c r="P12" s="1"/>
    </row>
    <row r="13" spans="1:16" ht="14" x14ac:dyDescent="0.2">
      <c r="A13" s="1"/>
      <c r="B13" s="1"/>
      <c r="C13" s="1"/>
      <c r="D13" s="1"/>
      <c r="E13" s="1"/>
      <c r="F13" s="1"/>
      <c r="G13" s="1"/>
      <c r="H13" s="1"/>
      <c r="I13" s="1"/>
      <c r="J13" s="1"/>
      <c r="K13" s="1"/>
      <c r="L13" s="1"/>
      <c r="M13" s="2"/>
      <c r="N13" s="5"/>
      <c r="O13" s="1"/>
      <c r="P13" s="1"/>
    </row>
    <row r="14" spans="1:16" ht="14" x14ac:dyDescent="0.2">
      <c r="A14" s="1"/>
      <c r="B14" s="1"/>
      <c r="C14" s="1"/>
      <c r="D14" s="1"/>
      <c r="E14" s="1"/>
      <c r="F14" s="1"/>
      <c r="G14" s="1"/>
      <c r="H14" s="1"/>
      <c r="I14" s="1"/>
      <c r="J14" s="1"/>
      <c r="K14" s="1"/>
      <c r="L14" s="1"/>
      <c r="M14" s="2"/>
      <c r="N14" s="5"/>
      <c r="O14" s="1"/>
      <c r="P14" s="1"/>
    </row>
    <row r="15" spans="1:16" ht="14" x14ac:dyDescent="0.2">
      <c r="A15" s="1"/>
      <c r="B15" s="1"/>
      <c r="C15" s="1"/>
      <c r="D15" s="1"/>
      <c r="E15" s="1"/>
      <c r="F15" s="1"/>
      <c r="G15" s="1"/>
      <c r="H15" s="1"/>
      <c r="I15" s="1"/>
      <c r="J15" s="1"/>
      <c r="K15" s="1"/>
      <c r="L15" s="1"/>
      <c r="M15" s="2"/>
      <c r="N15" s="5"/>
      <c r="O15" s="1"/>
      <c r="P15" s="1"/>
    </row>
    <row r="16" spans="1:16" ht="14" x14ac:dyDescent="0.2">
      <c r="A16" s="1"/>
      <c r="B16" s="1"/>
      <c r="C16" s="1"/>
      <c r="D16" s="1"/>
      <c r="E16" s="1"/>
      <c r="F16" s="1"/>
      <c r="G16" s="1"/>
      <c r="H16" s="1"/>
      <c r="I16" s="1"/>
      <c r="J16" s="1"/>
      <c r="K16" s="1"/>
      <c r="L16" s="1"/>
      <c r="M16" s="2"/>
      <c r="N16" s="5"/>
      <c r="O16" s="1"/>
      <c r="P16" s="1"/>
    </row>
    <row r="17" spans="1:16" ht="14" x14ac:dyDescent="0.2">
      <c r="A17" s="1"/>
      <c r="B17" s="1"/>
      <c r="C17" s="1"/>
      <c r="D17" s="1"/>
      <c r="E17" s="1"/>
      <c r="F17" s="1"/>
      <c r="G17" s="1"/>
      <c r="H17" s="1"/>
      <c r="I17" s="1"/>
      <c r="J17" s="1"/>
      <c r="K17" s="1"/>
      <c r="L17" s="1"/>
      <c r="M17" s="2"/>
      <c r="N17" s="5"/>
      <c r="O17" s="1"/>
      <c r="P17" s="1"/>
    </row>
    <row r="18" spans="1:16" ht="14" x14ac:dyDescent="0.2">
      <c r="A18" s="1"/>
      <c r="B18" s="1"/>
      <c r="C18" s="1"/>
      <c r="D18" s="1"/>
      <c r="E18" s="1"/>
      <c r="F18" s="1"/>
      <c r="G18" s="1"/>
      <c r="H18" s="1"/>
      <c r="I18" s="1"/>
      <c r="J18" s="1"/>
      <c r="K18" s="1"/>
      <c r="L18" s="1"/>
      <c r="M18" s="2"/>
      <c r="N18" s="5"/>
      <c r="O18" s="1"/>
      <c r="P18" s="1"/>
    </row>
    <row r="19" spans="1:16" ht="14" x14ac:dyDescent="0.2">
      <c r="A19" s="1"/>
      <c r="B19" s="1"/>
      <c r="C19" s="1"/>
      <c r="D19" s="1"/>
      <c r="E19" s="1"/>
      <c r="F19" s="1"/>
      <c r="G19" s="1"/>
      <c r="H19" s="1"/>
      <c r="I19" s="1"/>
      <c r="J19" s="1"/>
      <c r="K19" s="1"/>
      <c r="L19" s="1"/>
      <c r="M19" s="2"/>
      <c r="N19" s="5"/>
      <c r="O19" s="1"/>
      <c r="P19" s="1"/>
    </row>
    <row r="20" spans="1:16" ht="14" x14ac:dyDescent="0.2">
      <c r="A20" s="1"/>
      <c r="B20" s="1"/>
      <c r="C20" s="1"/>
      <c r="D20" s="1"/>
      <c r="E20" s="1"/>
      <c r="F20" s="1"/>
      <c r="G20" s="1"/>
      <c r="H20" s="1"/>
      <c r="I20" s="1"/>
      <c r="J20" s="1"/>
      <c r="K20" s="1"/>
      <c r="L20" s="1"/>
      <c r="M20" s="2"/>
      <c r="N20" s="5"/>
      <c r="O20" s="1"/>
      <c r="P20" s="1"/>
    </row>
    <row r="21" spans="1:16" ht="14" x14ac:dyDescent="0.2">
      <c r="A21" s="1"/>
      <c r="B21" s="1"/>
      <c r="C21" s="1"/>
      <c r="D21" s="1"/>
      <c r="E21" s="1"/>
      <c r="F21" s="1"/>
      <c r="G21" s="1"/>
      <c r="H21" s="1"/>
      <c r="I21" s="1"/>
      <c r="J21" s="1"/>
      <c r="K21" s="1"/>
      <c r="L21" s="1"/>
      <c r="M21" s="2"/>
      <c r="N21" s="5"/>
      <c r="O21" s="1"/>
      <c r="P21" s="1"/>
    </row>
    <row r="22" spans="1:16" ht="14" x14ac:dyDescent="0.2">
      <c r="A22" s="1"/>
      <c r="B22" s="1"/>
      <c r="C22" s="1"/>
      <c r="D22" s="1"/>
      <c r="E22" s="1"/>
      <c r="F22" s="1"/>
      <c r="G22" s="1"/>
      <c r="H22" s="1"/>
      <c r="I22" s="1"/>
      <c r="J22" s="1"/>
      <c r="K22" s="1"/>
      <c r="L22" s="1"/>
      <c r="M22" s="2"/>
      <c r="N22" s="5"/>
      <c r="O22" s="1"/>
      <c r="P22" s="1"/>
    </row>
    <row r="23" spans="1:16" ht="14" x14ac:dyDescent="0.2">
      <c r="A23" s="1"/>
      <c r="B23" s="1"/>
      <c r="C23" s="1"/>
      <c r="D23" s="1"/>
      <c r="E23" s="1"/>
      <c r="F23" s="1"/>
      <c r="G23" s="1"/>
      <c r="H23" s="1"/>
      <c r="I23" s="1"/>
      <c r="J23" s="1"/>
      <c r="K23" s="1"/>
      <c r="L23" s="1"/>
      <c r="M23" s="2"/>
      <c r="N23" s="5"/>
      <c r="O23" s="1"/>
      <c r="P23" s="1"/>
    </row>
    <row r="24" spans="1:16" ht="14" x14ac:dyDescent="0.2">
      <c r="A24" s="1"/>
      <c r="B24" s="1"/>
      <c r="C24" s="1"/>
      <c r="D24" s="1"/>
      <c r="E24" s="1"/>
      <c r="F24" s="1"/>
      <c r="G24" s="1"/>
      <c r="H24" s="1"/>
      <c r="I24" s="1"/>
      <c r="J24" s="1"/>
      <c r="K24" s="1"/>
      <c r="L24" s="1"/>
      <c r="M24" s="2"/>
      <c r="N24" s="5"/>
      <c r="O24" s="1"/>
      <c r="P24" s="1"/>
    </row>
    <row r="25" spans="1:16" ht="14" x14ac:dyDescent="0.2">
      <c r="A25" s="1"/>
      <c r="B25" s="1"/>
      <c r="C25" s="1"/>
      <c r="D25" s="1"/>
      <c r="E25" s="1"/>
      <c r="F25" s="1"/>
      <c r="G25" s="1"/>
      <c r="H25" s="1"/>
      <c r="I25" s="1"/>
      <c r="J25" s="1"/>
      <c r="K25" s="1"/>
      <c r="L25" s="1"/>
      <c r="M25" s="2"/>
      <c r="N25" s="5"/>
      <c r="O25" s="1"/>
      <c r="P25" s="1"/>
    </row>
    <row r="26" spans="1:16" ht="14" x14ac:dyDescent="0.2">
      <c r="A26" s="1"/>
      <c r="B26" s="1"/>
      <c r="C26" s="1"/>
      <c r="D26" s="1"/>
      <c r="E26" s="1"/>
      <c r="F26" s="1"/>
      <c r="G26" s="1"/>
      <c r="H26" s="1"/>
      <c r="I26" s="1"/>
      <c r="J26" s="1"/>
      <c r="K26" s="1"/>
      <c r="L26" s="1"/>
      <c r="M26" s="2"/>
      <c r="N26" s="5"/>
      <c r="O26" s="1"/>
      <c r="P26" s="1"/>
    </row>
    <row r="27" spans="1:16" ht="14" x14ac:dyDescent="0.2">
      <c r="A27" s="1"/>
      <c r="B27" s="1"/>
      <c r="C27" s="1"/>
      <c r="D27" s="1"/>
      <c r="E27" s="1"/>
      <c r="F27" s="1"/>
      <c r="G27" s="1"/>
      <c r="H27" s="1"/>
      <c r="I27" s="1"/>
      <c r="J27" s="1"/>
      <c r="K27" s="1"/>
      <c r="L27" s="1"/>
      <c r="M27" s="2"/>
      <c r="N27" s="5"/>
      <c r="O27" s="1"/>
      <c r="P27" s="1"/>
    </row>
    <row r="28" spans="1:16" ht="14" x14ac:dyDescent="0.2">
      <c r="A28" s="1"/>
      <c r="B28" s="1"/>
      <c r="C28" s="1"/>
      <c r="D28" s="1"/>
      <c r="E28" s="1"/>
      <c r="F28" s="1"/>
      <c r="G28" s="1"/>
      <c r="H28" s="1"/>
      <c r="I28" s="1"/>
      <c r="J28" s="1"/>
      <c r="K28" s="1"/>
      <c r="L28" s="1"/>
      <c r="M28" s="2"/>
      <c r="N28" s="5"/>
      <c r="O28" s="1"/>
      <c r="P28" s="1"/>
    </row>
    <row r="29" spans="1:16" s="40" customFormat="1" ht="14" x14ac:dyDescent="0.2">
      <c r="A29" s="1"/>
      <c r="B29" s="1"/>
      <c r="C29" s="1"/>
      <c r="D29" s="1"/>
      <c r="E29" s="1"/>
      <c r="F29" s="1"/>
      <c r="G29" s="1"/>
      <c r="H29" s="1"/>
      <c r="I29" s="1"/>
      <c r="J29" s="1"/>
      <c r="K29" s="1"/>
      <c r="L29" s="1"/>
      <c r="M29" s="2"/>
      <c r="N29" s="5"/>
      <c r="O29" s="1"/>
      <c r="P29" s="1"/>
    </row>
    <row r="30" spans="1:16" s="40" customFormat="1" ht="14" x14ac:dyDescent="0.2">
      <c r="A30" s="1"/>
      <c r="B30" s="1"/>
      <c r="C30" s="1"/>
      <c r="D30" s="1"/>
      <c r="E30" s="1"/>
      <c r="F30" s="1"/>
      <c r="G30" s="1"/>
      <c r="H30" s="1"/>
      <c r="I30" s="1"/>
      <c r="J30" s="1"/>
      <c r="K30" s="1"/>
      <c r="L30" s="1"/>
      <c r="M30" s="2"/>
      <c r="N30" s="5"/>
      <c r="O30" s="1"/>
      <c r="P30" s="1"/>
    </row>
    <row r="31" spans="1:16" s="40" customFormat="1" ht="14" x14ac:dyDescent="0.2">
      <c r="A31" s="1"/>
      <c r="B31" s="1"/>
      <c r="C31" s="1"/>
      <c r="D31" s="1"/>
      <c r="E31" s="1"/>
      <c r="F31" s="1"/>
      <c r="G31" s="1"/>
      <c r="H31" s="1"/>
      <c r="I31" s="1"/>
      <c r="J31" s="1"/>
      <c r="K31" s="1"/>
      <c r="L31" s="1"/>
      <c r="M31" s="2"/>
      <c r="N31" s="5"/>
      <c r="O31" s="1"/>
      <c r="P31" s="1"/>
    </row>
    <row r="32" spans="1:16" s="40" customFormat="1" ht="14" x14ac:dyDescent="0.2">
      <c r="A32" s="1"/>
      <c r="B32" s="1"/>
      <c r="C32" s="1"/>
      <c r="D32" s="1"/>
      <c r="E32" s="1"/>
      <c r="F32" s="1"/>
      <c r="G32" s="1"/>
      <c r="H32" s="1"/>
      <c r="I32" s="1"/>
      <c r="J32" s="1"/>
      <c r="K32" s="1"/>
      <c r="L32" s="1"/>
      <c r="M32" s="2"/>
      <c r="N32" s="5"/>
      <c r="O32" s="1"/>
      <c r="P32" s="1"/>
    </row>
    <row r="33" spans="1:16" s="40" customFormat="1" ht="14" x14ac:dyDescent="0.2">
      <c r="A33" s="1"/>
      <c r="B33" s="1"/>
      <c r="C33" s="1"/>
      <c r="D33" s="1"/>
      <c r="E33" s="1"/>
      <c r="F33" s="1"/>
      <c r="G33" s="1"/>
      <c r="H33" s="1"/>
      <c r="I33" s="1"/>
      <c r="J33" s="1"/>
      <c r="K33" s="1"/>
      <c r="L33" s="1"/>
      <c r="M33" s="2"/>
      <c r="N33" s="5"/>
      <c r="O33" s="1"/>
      <c r="P33" s="1"/>
    </row>
    <row r="34" spans="1:16" s="40" customFormat="1" ht="14" x14ac:dyDescent="0.2">
      <c r="A34" s="1"/>
      <c r="B34" s="1"/>
      <c r="C34" s="1"/>
      <c r="D34" s="1"/>
      <c r="E34" s="1"/>
      <c r="F34" s="1"/>
      <c r="G34" s="1"/>
      <c r="H34" s="1"/>
      <c r="I34" s="1"/>
      <c r="J34" s="1"/>
      <c r="K34" s="1"/>
      <c r="L34" s="1"/>
      <c r="M34" s="2"/>
      <c r="N34" s="5"/>
      <c r="O34" s="1"/>
      <c r="P34" s="1"/>
    </row>
    <row r="35" spans="1:16" s="40" customFormat="1" ht="14" x14ac:dyDescent="0.2">
      <c r="A35" s="1"/>
      <c r="B35" s="1"/>
      <c r="C35" s="1"/>
      <c r="D35" s="1"/>
      <c r="E35" s="1"/>
      <c r="F35" s="1"/>
      <c r="G35" s="1"/>
      <c r="H35" s="1"/>
      <c r="I35" s="1"/>
      <c r="J35" s="1"/>
      <c r="K35" s="1"/>
      <c r="L35" s="1"/>
      <c r="M35" s="2"/>
      <c r="N35" s="5"/>
      <c r="O35" s="1"/>
      <c r="P35" s="1"/>
    </row>
    <row r="36" spans="1:16" s="40" customFormat="1" ht="14" x14ac:dyDescent="0.2">
      <c r="A36" s="1"/>
      <c r="B36" s="1"/>
      <c r="C36" s="1"/>
      <c r="D36" s="1"/>
      <c r="E36" s="1"/>
      <c r="F36" s="1"/>
      <c r="G36" s="1"/>
      <c r="H36" s="1"/>
      <c r="I36" s="1"/>
      <c r="J36" s="1"/>
      <c r="K36" s="1"/>
      <c r="L36" s="1"/>
      <c r="M36" s="2"/>
      <c r="N36" s="5"/>
      <c r="O36" s="1"/>
      <c r="P36" s="1"/>
    </row>
    <row r="37" spans="1:16" s="40" customFormat="1" ht="14" x14ac:dyDescent="0.2">
      <c r="A37" s="1"/>
      <c r="B37" s="1"/>
      <c r="C37" s="1"/>
      <c r="D37" s="1"/>
      <c r="E37" s="1"/>
      <c r="F37" s="1"/>
      <c r="G37" s="1"/>
      <c r="H37" s="1"/>
      <c r="I37" s="1"/>
      <c r="J37" s="1"/>
      <c r="K37" s="1"/>
      <c r="L37" s="1"/>
      <c r="M37" s="2"/>
      <c r="N37" s="5"/>
      <c r="O37" s="1"/>
      <c r="P37" s="1"/>
    </row>
    <row r="38" spans="1:16" s="40" customFormat="1" ht="14" x14ac:dyDescent="0.2">
      <c r="A38" s="1"/>
      <c r="B38" s="1"/>
      <c r="C38" s="1"/>
      <c r="D38" s="1"/>
      <c r="E38" s="1"/>
      <c r="F38" s="1"/>
      <c r="G38" s="1"/>
      <c r="H38" s="1"/>
      <c r="I38" s="1"/>
      <c r="J38" s="1"/>
      <c r="K38" s="1"/>
      <c r="L38" s="1"/>
      <c r="M38" s="2"/>
      <c r="N38" s="5"/>
      <c r="O38" s="1"/>
      <c r="P38" s="1"/>
    </row>
    <row r="39" spans="1:16" s="40" customFormat="1" ht="14" x14ac:dyDescent="0.2">
      <c r="A39" s="1"/>
      <c r="B39" s="1"/>
      <c r="C39" s="1"/>
      <c r="D39" s="1"/>
      <c r="E39" s="1"/>
      <c r="F39" s="1"/>
      <c r="G39" s="1"/>
      <c r="H39" s="1"/>
      <c r="I39" s="1"/>
      <c r="J39" s="1"/>
      <c r="K39" s="1"/>
      <c r="L39" s="1"/>
      <c r="M39" s="2"/>
      <c r="N39" s="5"/>
      <c r="O39" s="1"/>
      <c r="P39" s="1"/>
    </row>
    <row r="40" spans="1:16" s="40" customFormat="1" ht="14" x14ac:dyDescent="0.2">
      <c r="A40" s="1"/>
      <c r="B40" s="1"/>
      <c r="C40" s="1"/>
      <c r="D40" s="1"/>
      <c r="E40" s="1"/>
      <c r="F40" s="1"/>
      <c r="G40" s="1"/>
      <c r="H40" s="1"/>
      <c r="I40" s="1"/>
      <c r="J40" s="1"/>
      <c r="K40" s="1"/>
      <c r="L40" s="1"/>
      <c r="M40" s="2"/>
      <c r="N40" s="5"/>
      <c r="O40" s="1"/>
      <c r="P40" s="1"/>
    </row>
    <row r="41" spans="1:16" s="40" customFormat="1" ht="14" x14ac:dyDescent="0.2">
      <c r="A41" s="1"/>
      <c r="B41" s="1"/>
      <c r="C41" s="1"/>
      <c r="D41" s="1"/>
      <c r="E41" s="1"/>
      <c r="F41" s="1"/>
      <c r="G41" s="1"/>
      <c r="H41" s="1"/>
      <c r="I41" s="1"/>
      <c r="J41" s="1"/>
      <c r="K41" s="1"/>
      <c r="L41" s="1"/>
      <c r="M41" s="2"/>
      <c r="N41" s="5"/>
      <c r="O41" s="1"/>
      <c r="P41" s="1"/>
    </row>
    <row r="42" spans="1:16" s="40" customFormat="1" ht="14" x14ac:dyDescent="0.2">
      <c r="A42" s="1"/>
      <c r="B42" s="1"/>
      <c r="C42" s="1"/>
      <c r="D42" s="1"/>
      <c r="E42" s="1"/>
      <c r="F42" s="1"/>
      <c r="G42" s="1"/>
      <c r="H42" s="1"/>
      <c r="I42" s="1"/>
      <c r="J42" s="1"/>
      <c r="K42" s="1"/>
      <c r="L42" s="1"/>
      <c r="M42" s="2"/>
      <c r="N42" s="5"/>
      <c r="O42" s="42"/>
      <c r="P42" s="1"/>
    </row>
    <row r="43" spans="1:16" s="40" customFormat="1" ht="14" x14ac:dyDescent="0.2">
      <c r="A43" s="1"/>
      <c r="B43" s="1"/>
      <c r="C43" s="1"/>
      <c r="D43" s="1"/>
      <c r="E43" s="1"/>
      <c r="F43" s="1"/>
      <c r="G43" s="1"/>
      <c r="H43" s="1"/>
      <c r="I43" s="1"/>
      <c r="J43" s="1"/>
      <c r="K43" s="1"/>
      <c r="L43" s="1"/>
      <c r="M43" s="2"/>
      <c r="N43" s="5"/>
      <c r="O43" s="42"/>
      <c r="P43" s="1"/>
    </row>
    <row r="44" spans="1:16" s="40" customFormat="1" ht="14" x14ac:dyDescent="0.2">
      <c r="A44" s="1"/>
      <c r="B44" s="1"/>
      <c r="C44" s="1"/>
      <c r="D44" s="1"/>
      <c r="E44" s="1"/>
      <c r="F44" s="1"/>
      <c r="G44" s="1"/>
      <c r="H44" s="1"/>
      <c r="I44" s="1"/>
      <c r="J44" s="1"/>
      <c r="K44" s="1"/>
      <c r="L44" s="1"/>
      <c r="M44" s="2"/>
      <c r="N44" s="5"/>
      <c r="O44" s="42"/>
      <c r="P44" s="1"/>
    </row>
    <row r="45" spans="1:16" ht="14" x14ac:dyDescent="0.2">
      <c r="A45" s="1"/>
      <c r="B45" s="1"/>
      <c r="C45" s="1"/>
      <c r="D45" s="1"/>
      <c r="E45" s="1"/>
      <c r="F45" s="1"/>
      <c r="G45" s="1"/>
      <c r="H45" s="1"/>
      <c r="I45" s="1"/>
      <c r="J45" s="1"/>
      <c r="K45" s="1"/>
      <c r="L45" s="1"/>
      <c r="M45" s="2"/>
      <c r="N45" s="5"/>
      <c r="O45" s="1"/>
      <c r="P45" s="1"/>
    </row>
    <row r="46" spans="1:16" ht="14" x14ac:dyDescent="0.2">
      <c r="A46" s="1"/>
      <c r="B46" s="1"/>
      <c r="C46" s="1"/>
      <c r="D46" s="1"/>
      <c r="E46" s="1"/>
      <c r="F46" s="1"/>
      <c r="G46" s="1"/>
      <c r="H46" s="1"/>
      <c r="I46" s="1"/>
      <c r="J46" s="1"/>
      <c r="K46" s="1"/>
      <c r="L46" s="1"/>
      <c r="M46" s="2"/>
      <c r="N46" s="5"/>
      <c r="O46" s="1"/>
      <c r="P46" s="1"/>
    </row>
    <row r="47" spans="1:16" ht="14" x14ac:dyDescent="0.2">
      <c r="A47" s="1"/>
      <c r="B47" s="1"/>
      <c r="C47" s="1"/>
      <c r="D47" s="1"/>
      <c r="E47" s="1"/>
      <c r="F47" s="1"/>
      <c r="G47" s="1"/>
      <c r="H47" s="1"/>
      <c r="I47" s="1"/>
      <c r="J47" s="1"/>
      <c r="K47" s="1"/>
      <c r="L47" s="1"/>
      <c r="M47" s="2"/>
      <c r="N47" s="5"/>
      <c r="O47" s="1"/>
      <c r="P47" s="1"/>
    </row>
    <row r="48" spans="1:16" ht="14" x14ac:dyDescent="0.2">
      <c r="A48" s="1"/>
      <c r="B48" s="1"/>
      <c r="C48" s="1"/>
      <c r="D48" s="1"/>
      <c r="E48" s="1"/>
      <c r="F48" s="1"/>
      <c r="G48" s="1"/>
      <c r="H48" s="1"/>
      <c r="I48" s="1"/>
      <c r="J48" s="1"/>
      <c r="K48" s="1"/>
      <c r="L48" s="1"/>
      <c r="M48" s="2"/>
      <c r="N48" s="5"/>
      <c r="O48" s="1"/>
      <c r="P48" s="1"/>
    </row>
    <row r="49" spans="14:14" ht="14" x14ac:dyDescent="0.2">
      <c r="N49" s="5"/>
    </row>
    <row r="50" spans="14:14" ht="14" x14ac:dyDescent="0.2">
      <c r="N50" s="5"/>
    </row>
    <row r="51" spans="14:14" ht="14" x14ac:dyDescent="0.2">
      <c r="N51" s="5"/>
    </row>
    <row r="52" spans="14:14" ht="14" x14ac:dyDescent="0.2">
      <c r="N52" s="5"/>
    </row>
    <row r="53" spans="14:14" ht="14" x14ac:dyDescent="0.2">
      <c r="N53" s="5"/>
    </row>
    <row r="54" spans="14:14" ht="14" x14ac:dyDescent="0.2">
      <c r="N54" s="5"/>
    </row>
    <row r="55" spans="14:14" ht="14" x14ac:dyDescent="0.2">
      <c r="N55" s="5"/>
    </row>
    <row r="56" spans="14:14" ht="14" x14ac:dyDescent="0.2">
      <c r="N56" s="5"/>
    </row>
    <row r="57" spans="14:14" ht="14" x14ac:dyDescent="0.2">
      <c r="N57" s="5"/>
    </row>
    <row r="58" spans="14:14" ht="14" x14ac:dyDescent="0.2">
      <c r="N58" s="5"/>
    </row>
    <row r="59" spans="14:14" ht="14" x14ac:dyDescent="0.2">
      <c r="N59" s="5"/>
    </row>
    <row r="60" spans="14:14" ht="14" x14ac:dyDescent="0.2">
      <c r="N60" s="5"/>
    </row>
    <row r="61" spans="14:14" ht="14" x14ac:dyDescent="0.2">
      <c r="N61" s="5"/>
    </row>
    <row r="62" spans="14:14" ht="14" x14ac:dyDescent="0.2">
      <c r="N62" s="5"/>
    </row>
    <row r="63" spans="14:14" ht="14" x14ac:dyDescent="0.2">
      <c r="N63" s="5"/>
    </row>
    <row r="64" spans="14:14" ht="14" x14ac:dyDescent="0.2">
      <c r="N64" s="5"/>
    </row>
    <row r="65" spans="14:14" ht="14" x14ac:dyDescent="0.2">
      <c r="N65" s="5"/>
    </row>
    <row r="66" spans="14:14" ht="14" x14ac:dyDescent="0.2">
      <c r="N66" s="5"/>
    </row>
    <row r="67" spans="14:14" ht="14" x14ac:dyDescent="0.2">
      <c r="N67" s="5"/>
    </row>
    <row r="68" spans="14:14" ht="14" x14ac:dyDescent="0.2">
      <c r="N68" s="5"/>
    </row>
    <row r="69" spans="14:14" ht="14" x14ac:dyDescent="0.2">
      <c r="N69" s="5"/>
    </row>
    <row r="70" spans="14:14" ht="14" x14ac:dyDescent="0.2">
      <c r="N70" s="5"/>
    </row>
    <row r="71" spans="14:14" ht="14" x14ac:dyDescent="0.2">
      <c r="N71" s="5"/>
    </row>
    <row r="72" spans="14:14" ht="14" x14ac:dyDescent="0.2">
      <c r="N72" s="5"/>
    </row>
    <row r="73" spans="14:14" ht="14" x14ac:dyDescent="0.2">
      <c r="N73" s="5"/>
    </row>
    <row r="74" spans="14:14" ht="14" x14ac:dyDescent="0.2">
      <c r="N74" s="5"/>
    </row>
    <row r="75" spans="14:14" ht="14" x14ac:dyDescent="0.2">
      <c r="N75" s="5"/>
    </row>
    <row r="76" spans="14:14" ht="14" x14ac:dyDescent="0.2">
      <c r="N76" s="5"/>
    </row>
    <row r="77" spans="14:14" ht="14" x14ac:dyDescent="0.2">
      <c r="N77" s="5"/>
    </row>
    <row r="78" spans="14:14" ht="14" x14ac:dyDescent="0.2">
      <c r="N78" s="5"/>
    </row>
    <row r="79" spans="14:14" ht="14" x14ac:dyDescent="0.2">
      <c r="N79" s="5"/>
    </row>
    <row r="80" spans="14:14" ht="14" x14ac:dyDescent="0.2">
      <c r="N80" s="5"/>
    </row>
    <row r="81" spans="14:14" ht="14" x14ac:dyDescent="0.2">
      <c r="N81" s="5"/>
    </row>
    <row r="82" spans="14:14" ht="14" x14ac:dyDescent="0.2">
      <c r="N82" s="5"/>
    </row>
    <row r="83" spans="14:14" ht="14" x14ac:dyDescent="0.2">
      <c r="N83" s="5"/>
    </row>
    <row r="84" spans="14:14" ht="14" x14ac:dyDescent="0.2">
      <c r="N84" s="5"/>
    </row>
    <row r="85" spans="14:14" ht="14" x14ac:dyDescent="0.2">
      <c r="N85" s="5"/>
    </row>
    <row r="86" spans="14:14" ht="14" x14ac:dyDescent="0.2">
      <c r="N86" s="5"/>
    </row>
    <row r="87" spans="14:14" ht="14" x14ac:dyDescent="0.2">
      <c r="N87" s="5"/>
    </row>
    <row r="88" spans="14:14" ht="14" x14ac:dyDescent="0.2">
      <c r="N88" s="5"/>
    </row>
    <row r="89" spans="14:14" ht="14" x14ac:dyDescent="0.2">
      <c r="N89" s="5"/>
    </row>
    <row r="90" spans="14:14" ht="14" x14ac:dyDescent="0.2">
      <c r="N90" s="5"/>
    </row>
    <row r="91" spans="14:14" ht="14" x14ac:dyDescent="0.2">
      <c r="N91" s="5"/>
    </row>
    <row r="92" spans="14:14" ht="14" x14ac:dyDescent="0.2">
      <c r="N92" s="5"/>
    </row>
    <row r="93" spans="14:14" ht="14" x14ac:dyDescent="0.2">
      <c r="N93" s="5"/>
    </row>
    <row r="94" spans="14:14" ht="14" x14ac:dyDescent="0.2">
      <c r="N94" s="5"/>
    </row>
    <row r="95" spans="14:14" ht="14" x14ac:dyDescent="0.2">
      <c r="N95" s="5"/>
    </row>
    <row r="96" spans="14:14" ht="14" x14ac:dyDescent="0.2">
      <c r="N96" s="5"/>
    </row>
    <row r="97" spans="14:14" ht="14" x14ac:dyDescent="0.2">
      <c r="N97" s="5"/>
    </row>
    <row r="98" spans="14:14" ht="14" x14ac:dyDescent="0.2">
      <c r="N98" s="5"/>
    </row>
    <row r="99" spans="14:14" ht="14" x14ac:dyDescent="0.2">
      <c r="N99" s="5"/>
    </row>
    <row r="100" spans="14:14" ht="14" x14ac:dyDescent="0.2">
      <c r="N100" s="5"/>
    </row>
    <row r="101" spans="14:14" ht="14" x14ac:dyDescent="0.2">
      <c r="N101" s="5"/>
    </row>
    <row r="102" spans="14:14" ht="14" x14ac:dyDescent="0.2">
      <c r="N102" s="5"/>
    </row>
    <row r="103" spans="14:14" ht="14" x14ac:dyDescent="0.2">
      <c r="N103" s="5"/>
    </row>
    <row r="104" spans="14:14" ht="14" x14ac:dyDescent="0.2">
      <c r="N104" s="5"/>
    </row>
    <row r="105" spans="14:14" ht="14" x14ac:dyDescent="0.2">
      <c r="N105" s="5"/>
    </row>
    <row r="106" spans="14:14" ht="14" x14ac:dyDescent="0.2">
      <c r="N106" s="5"/>
    </row>
    <row r="107" spans="14:14" ht="14" x14ac:dyDescent="0.2">
      <c r="N107" s="5"/>
    </row>
    <row r="108" spans="14:14" ht="14" x14ac:dyDescent="0.2">
      <c r="N108" s="5"/>
    </row>
    <row r="109" spans="14:14" ht="14" x14ac:dyDescent="0.2">
      <c r="N109" s="5"/>
    </row>
    <row r="110" spans="14:14" ht="14" x14ac:dyDescent="0.2">
      <c r="N110" s="5"/>
    </row>
    <row r="111" spans="14:14" ht="14" x14ac:dyDescent="0.2">
      <c r="N111" s="5"/>
    </row>
    <row r="112" spans="14:14" ht="14" x14ac:dyDescent="0.2">
      <c r="N112" s="5"/>
    </row>
    <row r="113" spans="14:14" ht="14" x14ac:dyDescent="0.2">
      <c r="N113" s="5"/>
    </row>
    <row r="114" spans="14:14" ht="14" x14ac:dyDescent="0.2">
      <c r="N114" s="5"/>
    </row>
    <row r="115" spans="14:14" ht="14" x14ac:dyDescent="0.2">
      <c r="N115" s="5"/>
    </row>
    <row r="116" spans="14:14" ht="14" x14ac:dyDescent="0.2">
      <c r="N116" s="5"/>
    </row>
    <row r="117" spans="14:14" ht="14" x14ac:dyDescent="0.2">
      <c r="N117" s="5"/>
    </row>
    <row r="118" spans="14:14" ht="14" x14ac:dyDescent="0.2">
      <c r="N118" s="5"/>
    </row>
    <row r="119" spans="14:14" ht="14" x14ac:dyDescent="0.2">
      <c r="N119" s="5"/>
    </row>
    <row r="120" spans="14:14" ht="14" x14ac:dyDescent="0.2">
      <c r="N120" s="5"/>
    </row>
    <row r="121" spans="14:14" ht="14" x14ac:dyDescent="0.2">
      <c r="N121" s="5"/>
    </row>
    <row r="122" spans="14:14" ht="14" x14ac:dyDescent="0.2">
      <c r="N122" s="5"/>
    </row>
    <row r="123" spans="14:14" ht="14" x14ac:dyDescent="0.2">
      <c r="N123" s="5"/>
    </row>
    <row r="124" spans="14:14" ht="14" x14ac:dyDescent="0.2">
      <c r="N124" s="5"/>
    </row>
    <row r="125" spans="14:14" ht="14" x14ac:dyDescent="0.2">
      <c r="N125" s="5"/>
    </row>
    <row r="126" spans="14:14" ht="14" x14ac:dyDescent="0.2">
      <c r="N126" s="5"/>
    </row>
    <row r="127" spans="14:14" ht="14" x14ac:dyDescent="0.2">
      <c r="N127" s="5"/>
    </row>
    <row r="128" spans="14:14" ht="14" x14ac:dyDescent="0.2">
      <c r="N128" s="5"/>
    </row>
    <row r="129" spans="14:14" ht="14" x14ac:dyDescent="0.2">
      <c r="N129" s="5"/>
    </row>
    <row r="130" spans="14:14" ht="14" x14ac:dyDescent="0.2">
      <c r="N130" s="5"/>
    </row>
    <row r="131" spans="14:14" ht="14" x14ac:dyDescent="0.2">
      <c r="N131" s="5"/>
    </row>
    <row r="132" spans="14:14" ht="14" x14ac:dyDescent="0.2">
      <c r="N132" s="5"/>
    </row>
    <row r="133" spans="14:14" ht="14" x14ac:dyDescent="0.2">
      <c r="N133" s="5"/>
    </row>
    <row r="134" spans="14:14" ht="14" x14ac:dyDescent="0.2">
      <c r="N134" s="5"/>
    </row>
    <row r="135" spans="14:14" ht="14" x14ac:dyDescent="0.2">
      <c r="N135" s="5"/>
    </row>
    <row r="136" spans="14:14" ht="14" x14ac:dyDescent="0.2">
      <c r="N136" s="5"/>
    </row>
    <row r="137" spans="14:14" ht="14" x14ac:dyDescent="0.2">
      <c r="N137" s="5"/>
    </row>
    <row r="138" spans="14:14" ht="14" x14ac:dyDescent="0.2">
      <c r="N138" s="5"/>
    </row>
    <row r="139" spans="14:14" ht="14" x14ac:dyDescent="0.2">
      <c r="N139" s="5"/>
    </row>
    <row r="140" spans="14:14" ht="14" x14ac:dyDescent="0.2">
      <c r="N140" s="5"/>
    </row>
    <row r="141" spans="14:14" ht="14" x14ac:dyDescent="0.2">
      <c r="N141" s="5"/>
    </row>
    <row r="142" spans="14:14" ht="14" x14ac:dyDescent="0.2">
      <c r="N142" s="5"/>
    </row>
    <row r="143" spans="14:14" ht="14" x14ac:dyDescent="0.2">
      <c r="N143" s="5"/>
    </row>
    <row r="144" spans="14:14" ht="14" x14ac:dyDescent="0.2">
      <c r="N144" s="5"/>
    </row>
    <row r="145" spans="14:14" ht="14" x14ac:dyDescent="0.2">
      <c r="N145" s="5"/>
    </row>
    <row r="146" spans="14:14" ht="14" x14ac:dyDescent="0.2">
      <c r="N146" s="5"/>
    </row>
    <row r="147" spans="14:14" ht="14" x14ac:dyDescent="0.2">
      <c r="N147" s="5"/>
    </row>
    <row r="148" spans="14:14" ht="14" x14ac:dyDescent="0.2">
      <c r="N148" s="5"/>
    </row>
    <row r="149" spans="14:14" ht="14" x14ac:dyDescent="0.2">
      <c r="N149" s="5"/>
    </row>
    <row r="150" spans="14:14" ht="14" x14ac:dyDescent="0.2">
      <c r="N150" s="5"/>
    </row>
    <row r="151" spans="14:14" ht="14" x14ac:dyDescent="0.2">
      <c r="N151" s="5"/>
    </row>
    <row r="152" spans="14:14" ht="14" x14ac:dyDescent="0.2">
      <c r="N152" s="5"/>
    </row>
    <row r="153" spans="14:14" ht="14" x14ac:dyDescent="0.2">
      <c r="N153" s="5"/>
    </row>
    <row r="154" spans="14:14" ht="14" x14ac:dyDescent="0.2">
      <c r="N154" s="5"/>
    </row>
    <row r="155" spans="14:14" ht="14" x14ac:dyDescent="0.2">
      <c r="N155" s="5"/>
    </row>
    <row r="156" spans="14:14" ht="14" x14ac:dyDescent="0.2">
      <c r="N156" s="5"/>
    </row>
    <row r="157" spans="14:14" ht="14" x14ac:dyDescent="0.2">
      <c r="N157" s="5"/>
    </row>
    <row r="158" spans="14:14" ht="14" x14ac:dyDescent="0.2">
      <c r="N158" s="5"/>
    </row>
    <row r="159" spans="14:14" ht="14" x14ac:dyDescent="0.2">
      <c r="N159" s="5"/>
    </row>
    <row r="160" spans="14:14" ht="14" x14ac:dyDescent="0.2">
      <c r="N160" s="5"/>
    </row>
    <row r="161" spans="14:14" ht="14" x14ac:dyDescent="0.2">
      <c r="N161" s="5"/>
    </row>
    <row r="162" spans="14:14" ht="14" x14ac:dyDescent="0.2">
      <c r="N162" s="5"/>
    </row>
    <row r="163" spans="14:14" ht="14" x14ac:dyDescent="0.2">
      <c r="N163" s="5"/>
    </row>
    <row r="164" spans="14:14" ht="14" x14ac:dyDescent="0.2">
      <c r="N164" s="5"/>
    </row>
    <row r="165" spans="14:14" ht="14" x14ac:dyDescent="0.2">
      <c r="N165" s="5"/>
    </row>
    <row r="166" spans="14:14" ht="14" x14ac:dyDescent="0.2">
      <c r="N166" s="5"/>
    </row>
    <row r="167" spans="14:14" ht="14" x14ac:dyDescent="0.2">
      <c r="N167" s="5"/>
    </row>
    <row r="168" spans="14:14" ht="14" x14ac:dyDescent="0.2">
      <c r="N168" s="5"/>
    </row>
    <row r="169" spans="14:14" ht="14" x14ac:dyDescent="0.2">
      <c r="N169" s="5"/>
    </row>
    <row r="170" spans="14:14" ht="14" x14ac:dyDescent="0.2">
      <c r="N170" s="5"/>
    </row>
    <row r="171" spans="14:14" ht="14" x14ac:dyDescent="0.2">
      <c r="N171" s="5"/>
    </row>
    <row r="172" spans="14:14" ht="14" x14ac:dyDescent="0.2">
      <c r="N172" s="5"/>
    </row>
    <row r="173" spans="14:14" ht="14" x14ac:dyDescent="0.2">
      <c r="N173" s="5"/>
    </row>
    <row r="174" spans="14:14" ht="14" x14ac:dyDescent="0.2">
      <c r="N174" s="5"/>
    </row>
    <row r="175" spans="14:14" ht="14" x14ac:dyDescent="0.2">
      <c r="N175" s="5"/>
    </row>
    <row r="176" spans="14:14" ht="14" x14ac:dyDescent="0.2">
      <c r="N176" s="5"/>
    </row>
    <row r="177" spans="14:14" ht="14" x14ac:dyDescent="0.2">
      <c r="N177" s="5"/>
    </row>
    <row r="178" spans="14:14" ht="14" x14ac:dyDescent="0.2">
      <c r="N178" s="5"/>
    </row>
    <row r="179" spans="14:14" ht="14" x14ac:dyDescent="0.2">
      <c r="N179" s="5"/>
    </row>
    <row r="180" spans="14:14" ht="14" x14ac:dyDescent="0.2">
      <c r="N180" s="5"/>
    </row>
    <row r="181" spans="14:14" ht="14" x14ac:dyDescent="0.2">
      <c r="N181" s="5"/>
    </row>
    <row r="182" spans="14:14" ht="14" x14ac:dyDescent="0.2">
      <c r="N182" s="5"/>
    </row>
    <row r="183" spans="14:14" ht="14" x14ac:dyDescent="0.2">
      <c r="N183" s="5"/>
    </row>
    <row r="184" spans="14:14" ht="14" x14ac:dyDescent="0.2">
      <c r="N184" s="5"/>
    </row>
    <row r="185" spans="14:14" ht="14" x14ac:dyDescent="0.2">
      <c r="N185" s="5"/>
    </row>
    <row r="186" spans="14:14" ht="14" x14ac:dyDescent="0.2">
      <c r="N186" s="5"/>
    </row>
    <row r="187" spans="14:14" ht="14" x14ac:dyDescent="0.2">
      <c r="N187" s="5"/>
    </row>
    <row r="188" spans="14:14" ht="14" x14ac:dyDescent="0.2">
      <c r="N188" s="5"/>
    </row>
    <row r="189" spans="14:14" ht="14" x14ac:dyDescent="0.2">
      <c r="N189" s="5"/>
    </row>
    <row r="190" spans="14:14" ht="14" x14ac:dyDescent="0.2">
      <c r="N190" s="5"/>
    </row>
    <row r="191" spans="14:14" ht="14" x14ac:dyDescent="0.2">
      <c r="N191" s="5"/>
    </row>
    <row r="192" spans="14:14" ht="14" x14ac:dyDescent="0.2">
      <c r="N192" s="5"/>
    </row>
    <row r="193" spans="14:14" ht="14" x14ac:dyDescent="0.2">
      <c r="N193" s="5"/>
    </row>
    <row r="194" spans="14:14" ht="14" x14ac:dyDescent="0.2">
      <c r="N194" s="5"/>
    </row>
    <row r="195" spans="14:14" ht="14" x14ac:dyDescent="0.2">
      <c r="N195" s="5"/>
    </row>
    <row r="196" spans="14:14" ht="14" x14ac:dyDescent="0.2">
      <c r="N196" s="5"/>
    </row>
    <row r="197" spans="14:14" ht="14" x14ac:dyDescent="0.2">
      <c r="N197" s="5"/>
    </row>
    <row r="198" spans="14:14" ht="14" x14ac:dyDescent="0.2">
      <c r="N198" s="5"/>
    </row>
    <row r="199" spans="14:14" ht="14" x14ac:dyDescent="0.2">
      <c r="N199" s="5"/>
    </row>
    <row r="200" spans="14:14" ht="14" x14ac:dyDescent="0.2">
      <c r="N200" s="5"/>
    </row>
    <row r="201" spans="14:14" ht="14" x14ac:dyDescent="0.2">
      <c r="N201" s="5"/>
    </row>
    <row r="202" spans="14:14" ht="14" x14ac:dyDescent="0.2">
      <c r="N202" s="5"/>
    </row>
    <row r="203" spans="14:14" ht="14" x14ac:dyDescent="0.2">
      <c r="N203" s="5"/>
    </row>
    <row r="204" spans="14:14" ht="14" x14ac:dyDescent="0.2">
      <c r="N204" s="5"/>
    </row>
    <row r="205" spans="14:14" ht="14" x14ac:dyDescent="0.2">
      <c r="N205" s="5"/>
    </row>
    <row r="206" spans="14:14" ht="14" x14ac:dyDescent="0.2">
      <c r="N206" s="5"/>
    </row>
    <row r="207" spans="14:14" ht="14" x14ac:dyDescent="0.2">
      <c r="N207" s="5"/>
    </row>
    <row r="208" spans="14:14" ht="14" x14ac:dyDescent="0.2">
      <c r="N208" s="5"/>
    </row>
    <row r="209" spans="14:14" ht="14" x14ac:dyDescent="0.2">
      <c r="N209" s="5"/>
    </row>
    <row r="210" spans="14:14" ht="14" x14ac:dyDescent="0.2">
      <c r="N210" s="5"/>
    </row>
    <row r="211" spans="14:14" ht="14" x14ac:dyDescent="0.2">
      <c r="N211" s="5"/>
    </row>
    <row r="212" spans="14:14" ht="14" x14ac:dyDescent="0.2">
      <c r="N212" s="5"/>
    </row>
    <row r="213" spans="14:14" ht="14" x14ac:dyDescent="0.2">
      <c r="N213" s="5"/>
    </row>
    <row r="214" spans="14:14" ht="14" x14ac:dyDescent="0.2">
      <c r="N214" s="5"/>
    </row>
    <row r="215" spans="14:14" ht="14" x14ac:dyDescent="0.2">
      <c r="N215" s="5"/>
    </row>
    <row r="216" spans="14:14" ht="14" x14ac:dyDescent="0.2">
      <c r="N216" s="5"/>
    </row>
    <row r="217" spans="14:14" ht="14" x14ac:dyDescent="0.2">
      <c r="N217" s="5"/>
    </row>
    <row r="218" spans="14:14" ht="14" x14ac:dyDescent="0.2">
      <c r="N218" s="5"/>
    </row>
    <row r="219" spans="14:14" ht="14" x14ac:dyDescent="0.2">
      <c r="N219" s="5"/>
    </row>
    <row r="220" spans="14:14" ht="14" x14ac:dyDescent="0.2">
      <c r="N220" s="5"/>
    </row>
    <row r="221" spans="14:14" ht="14" x14ac:dyDescent="0.2">
      <c r="N221" s="5"/>
    </row>
    <row r="222" spans="14:14" ht="14" x14ac:dyDescent="0.2">
      <c r="N222" s="5"/>
    </row>
    <row r="223" spans="14:14" ht="14" x14ac:dyDescent="0.2">
      <c r="N223" s="5"/>
    </row>
    <row r="224" spans="14:14" ht="14" x14ac:dyDescent="0.2">
      <c r="N224" s="5"/>
    </row>
    <row r="225" spans="14:14" ht="14" x14ac:dyDescent="0.2">
      <c r="N225" s="5"/>
    </row>
    <row r="226" spans="14:14" ht="14" x14ac:dyDescent="0.2">
      <c r="N226" s="5"/>
    </row>
    <row r="227" spans="14:14" ht="14" x14ac:dyDescent="0.2">
      <c r="N227" s="5"/>
    </row>
    <row r="228" spans="14:14" ht="14" x14ac:dyDescent="0.2">
      <c r="N228" s="5"/>
    </row>
    <row r="229" spans="14:14" ht="14" x14ac:dyDescent="0.2">
      <c r="N229" s="5"/>
    </row>
    <row r="230" spans="14:14" ht="14" x14ac:dyDescent="0.2">
      <c r="N230" s="5"/>
    </row>
    <row r="231" spans="14:14" ht="14" x14ac:dyDescent="0.2">
      <c r="N231" s="5"/>
    </row>
    <row r="232" spans="14:14" ht="14" x14ac:dyDescent="0.2">
      <c r="N232" s="5"/>
    </row>
    <row r="233" spans="14:14" ht="14" x14ac:dyDescent="0.2">
      <c r="N233" s="5"/>
    </row>
    <row r="234" spans="14:14" ht="14" x14ac:dyDescent="0.2">
      <c r="N234" s="5"/>
    </row>
    <row r="235" spans="14:14" ht="14" x14ac:dyDescent="0.2">
      <c r="N235" s="5"/>
    </row>
    <row r="236" spans="14:14" ht="14" x14ac:dyDescent="0.2">
      <c r="N236" s="5"/>
    </row>
    <row r="237" spans="14:14" ht="14" x14ac:dyDescent="0.2">
      <c r="N237" s="5"/>
    </row>
    <row r="238" spans="14:14" ht="14" x14ac:dyDescent="0.2">
      <c r="N238" s="5"/>
    </row>
    <row r="239" spans="14:14" ht="14" x14ac:dyDescent="0.2">
      <c r="N239" s="5"/>
    </row>
    <row r="240" spans="14:14" ht="14" x14ac:dyDescent="0.2">
      <c r="N240" s="5"/>
    </row>
    <row r="241" spans="14:14" ht="14" x14ac:dyDescent="0.2">
      <c r="N241" s="5"/>
    </row>
    <row r="242" spans="14:14" ht="14" x14ac:dyDescent="0.2">
      <c r="N242" s="5"/>
    </row>
    <row r="243" spans="14:14" ht="14" x14ac:dyDescent="0.2">
      <c r="N243" s="5"/>
    </row>
    <row r="244" spans="14:14" ht="14" x14ac:dyDescent="0.2">
      <c r="N244" s="5"/>
    </row>
    <row r="245" spans="14:14" ht="14" x14ac:dyDescent="0.2">
      <c r="N245" s="5"/>
    </row>
    <row r="246" spans="14:14" ht="14" x14ac:dyDescent="0.2">
      <c r="N246" s="5"/>
    </row>
    <row r="247" spans="14:14" ht="14" x14ac:dyDescent="0.2">
      <c r="N247" s="5"/>
    </row>
    <row r="248" spans="14:14" ht="14" x14ac:dyDescent="0.2">
      <c r="N248" s="5"/>
    </row>
    <row r="249" spans="14:14" ht="14" x14ac:dyDescent="0.2">
      <c r="N249" s="5"/>
    </row>
    <row r="250" spans="14:14" ht="14" x14ac:dyDescent="0.2">
      <c r="N250" s="5"/>
    </row>
    <row r="251" spans="14:14" ht="14" x14ac:dyDescent="0.2">
      <c r="N251" s="5"/>
    </row>
    <row r="252" spans="14:14" ht="14" x14ac:dyDescent="0.2">
      <c r="N252" s="5"/>
    </row>
    <row r="253" spans="14:14" ht="14" x14ac:dyDescent="0.2">
      <c r="N253" s="5"/>
    </row>
    <row r="254" spans="14:14" ht="14" x14ac:dyDescent="0.2">
      <c r="N254" s="5"/>
    </row>
    <row r="255" spans="14:14" ht="14" x14ac:dyDescent="0.2">
      <c r="N255" s="5"/>
    </row>
    <row r="256" spans="14:14" ht="14" x14ac:dyDescent="0.2">
      <c r="N256" s="5"/>
    </row>
    <row r="257" spans="14:14" ht="14" x14ac:dyDescent="0.2">
      <c r="N257" s="5"/>
    </row>
    <row r="258" spans="14:14" ht="14" x14ac:dyDescent="0.2">
      <c r="N258" s="5"/>
    </row>
    <row r="259" spans="14:14" ht="14" x14ac:dyDescent="0.2">
      <c r="N259" s="5"/>
    </row>
    <row r="260" spans="14:14" ht="14" x14ac:dyDescent="0.2">
      <c r="N260" s="5"/>
    </row>
    <row r="261" spans="14:14" ht="14" x14ac:dyDescent="0.2">
      <c r="N261" s="5"/>
    </row>
    <row r="262" spans="14:14" ht="14" x14ac:dyDescent="0.2">
      <c r="N262" s="5"/>
    </row>
    <row r="263" spans="14:14" ht="14" x14ac:dyDescent="0.2">
      <c r="N263" s="5"/>
    </row>
    <row r="264" spans="14:14" ht="14" x14ac:dyDescent="0.2">
      <c r="N264" s="5"/>
    </row>
    <row r="265" spans="14:14" ht="14" x14ac:dyDescent="0.2">
      <c r="N265" s="5"/>
    </row>
    <row r="266" spans="14:14" ht="14" x14ac:dyDescent="0.2">
      <c r="N266" s="5"/>
    </row>
    <row r="267" spans="14:14" ht="14" x14ac:dyDescent="0.2">
      <c r="N267" s="5"/>
    </row>
    <row r="268" spans="14:14" ht="14" x14ac:dyDescent="0.2">
      <c r="N268" s="5"/>
    </row>
    <row r="269" spans="14:14" ht="14" x14ac:dyDescent="0.2">
      <c r="N269" s="5"/>
    </row>
    <row r="270" spans="14:14" ht="14" x14ac:dyDescent="0.2">
      <c r="N270" s="5"/>
    </row>
    <row r="271" spans="14:14" ht="14" x14ac:dyDescent="0.2">
      <c r="N271" s="5"/>
    </row>
    <row r="272" spans="14:14" ht="14" x14ac:dyDescent="0.2">
      <c r="N272" s="5"/>
    </row>
    <row r="273" spans="14:14" ht="14" x14ac:dyDescent="0.2">
      <c r="N273" s="5"/>
    </row>
    <row r="274" spans="14:14" ht="14" x14ac:dyDescent="0.2">
      <c r="N274" s="5"/>
    </row>
    <row r="275" spans="14:14" ht="14" x14ac:dyDescent="0.2">
      <c r="N275" s="5"/>
    </row>
    <row r="276" spans="14:14" ht="14" x14ac:dyDescent="0.2">
      <c r="N276" s="5"/>
    </row>
    <row r="277" spans="14:14" ht="14" x14ac:dyDescent="0.2">
      <c r="N277" s="5"/>
    </row>
    <row r="278" spans="14:14" ht="14" x14ac:dyDescent="0.2">
      <c r="N278" s="5"/>
    </row>
    <row r="279" spans="14:14" ht="14" x14ac:dyDescent="0.2">
      <c r="N279" s="5"/>
    </row>
    <row r="280" spans="14:14" ht="14" x14ac:dyDescent="0.2">
      <c r="N280" s="5"/>
    </row>
    <row r="281" spans="14:14" ht="14" x14ac:dyDescent="0.2">
      <c r="N281" s="5"/>
    </row>
    <row r="282" spans="14:14" ht="14" x14ac:dyDescent="0.2">
      <c r="N282" s="5"/>
    </row>
    <row r="283" spans="14:14" ht="14" x14ac:dyDescent="0.2">
      <c r="N283" s="5"/>
    </row>
    <row r="284" spans="14:14" ht="14" x14ac:dyDescent="0.2">
      <c r="N284" s="5"/>
    </row>
    <row r="285" spans="14:14" ht="14" x14ac:dyDescent="0.2">
      <c r="N285" s="5"/>
    </row>
    <row r="286" spans="14:14" ht="14" x14ac:dyDescent="0.2">
      <c r="N286" s="5"/>
    </row>
    <row r="287" spans="14:14" ht="14" x14ac:dyDescent="0.2">
      <c r="N287" s="5"/>
    </row>
    <row r="288" spans="14:14" ht="14" x14ac:dyDescent="0.2">
      <c r="N288" s="5"/>
    </row>
    <row r="289" spans="2:14" ht="14" x14ac:dyDescent="0.2">
      <c r="B289" s="1"/>
      <c r="C289" s="1"/>
      <c r="D289" s="1"/>
      <c r="E289" s="1"/>
      <c r="F289" s="1"/>
      <c r="G289" s="1"/>
      <c r="H289" s="1"/>
      <c r="I289" s="1"/>
      <c r="J289" s="1"/>
      <c r="K289" s="1"/>
      <c r="L289" s="1"/>
      <c r="M289" s="2"/>
      <c r="N289" s="5"/>
    </row>
    <row r="290" spans="2:14" ht="14" x14ac:dyDescent="0.2">
      <c r="B290" s="1"/>
      <c r="C290" s="1"/>
      <c r="D290" s="1"/>
      <c r="E290" s="1"/>
      <c r="F290" s="1"/>
      <c r="G290" s="1"/>
      <c r="H290" s="1"/>
      <c r="I290" s="1"/>
      <c r="J290" s="1"/>
      <c r="K290" s="1"/>
      <c r="L290" s="1"/>
      <c r="M290" s="2"/>
      <c r="N290" s="5"/>
    </row>
    <row r="291" spans="2:14" ht="14" x14ac:dyDescent="0.2">
      <c r="B291" s="1"/>
      <c r="C291" s="1"/>
      <c r="D291" s="1"/>
      <c r="E291" s="1"/>
      <c r="F291" s="1"/>
      <c r="G291" s="1"/>
      <c r="H291" s="1"/>
      <c r="I291" s="1"/>
      <c r="J291" s="1"/>
      <c r="K291" s="1"/>
      <c r="L291" s="1"/>
      <c r="M291" s="2"/>
      <c r="N291" s="5"/>
    </row>
    <row r="292" spans="2:14" ht="14" x14ac:dyDescent="0.2">
      <c r="B292" s="1"/>
      <c r="C292" s="1"/>
      <c r="D292" s="1"/>
      <c r="E292" s="1"/>
      <c r="F292" s="1"/>
      <c r="G292" s="1"/>
      <c r="H292" s="1"/>
      <c r="I292" s="1"/>
      <c r="J292" s="1"/>
      <c r="K292" s="1"/>
      <c r="L292" s="1"/>
      <c r="M292" s="2"/>
      <c r="N292" s="5"/>
    </row>
    <row r="293" spans="2:14" ht="14" x14ac:dyDescent="0.2">
      <c r="B293" s="1"/>
      <c r="C293" s="1"/>
      <c r="D293" s="1"/>
      <c r="E293" s="1"/>
      <c r="F293" s="1"/>
      <c r="G293" s="1"/>
      <c r="H293" s="1"/>
      <c r="I293" s="1"/>
      <c r="J293" s="1"/>
      <c r="K293" s="1"/>
      <c r="L293" s="1"/>
      <c r="M293" s="2"/>
      <c r="N293" s="5"/>
    </row>
    <row r="294" spans="2:14" ht="14" x14ac:dyDescent="0.2">
      <c r="B294" s="1"/>
      <c r="C294" s="1"/>
      <c r="D294" s="1"/>
      <c r="E294" s="1"/>
      <c r="F294" s="1"/>
      <c r="G294" s="1"/>
      <c r="H294" s="1"/>
      <c r="I294" s="1"/>
      <c r="J294" s="1"/>
      <c r="K294" s="1"/>
      <c r="L294" s="1"/>
      <c r="M294" s="2"/>
      <c r="N294" s="5"/>
    </row>
    <row r="295" spans="2:14" ht="14" x14ac:dyDescent="0.2">
      <c r="B295" s="1"/>
      <c r="C295" s="1"/>
      <c r="D295" s="1"/>
      <c r="E295" s="1"/>
      <c r="F295" s="1"/>
      <c r="G295" s="1"/>
      <c r="H295" s="1"/>
      <c r="I295" s="1"/>
      <c r="J295" s="1"/>
      <c r="K295" s="1"/>
      <c r="L295" s="1"/>
      <c r="M295" s="2"/>
      <c r="N295" s="5"/>
    </row>
    <row r="296" spans="2:14" ht="14" x14ac:dyDescent="0.2">
      <c r="B296" s="1"/>
      <c r="C296" s="1"/>
      <c r="D296" s="1"/>
      <c r="E296" s="1"/>
      <c r="F296" s="1"/>
      <c r="G296" s="1"/>
      <c r="H296" s="1"/>
      <c r="I296" s="1"/>
      <c r="J296" s="1"/>
      <c r="K296" s="1"/>
      <c r="L296" s="1"/>
      <c r="M296" s="2"/>
      <c r="N296" s="5"/>
    </row>
    <row r="297" spans="2:14" ht="14" x14ac:dyDescent="0.2">
      <c r="B297" s="1"/>
      <c r="C297" s="1"/>
      <c r="D297" s="1"/>
      <c r="E297" s="1"/>
      <c r="F297" s="1"/>
      <c r="G297" s="1"/>
      <c r="H297" s="1"/>
      <c r="I297" s="1"/>
      <c r="J297" s="1"/>
      <c r="K297" s="1"/>
      <c r="L297" s="1"/>
      <c r="M297" s="2"/>
      <c r="N297" s="5"/>
    </row>
    <row r="298" spans="2:14" ht="14" x14ac:dyDescent="0.2">
      <c r="B298" s="1"/>
      <c r="C298" s="1"/>
      <c r="D298" s="1"/>
      <c r="E298" s="1"/>
      <c r="F298" s="1"/>
      <c r="G298" s="1"/>
      <c r="H298" s="1"/>
      <c r="I298" s="1"/>
      <c r="J298" s="1"/>
      <c r="K298" s="1"/>
      <c r="L298" s="1"/>
      <c r="M298" s="2"/>
      <c r="N298" s="5"/>
    </row>
    <row r="299" spans="2:14" ht="14" x14ac:dyDescent="0.2">
      <c r="B299" s="1"/>
      <c r="C299" s="1"/>
      <c r="D299" s="1"/>
      <c r="E299" s="1"/>
      <c r="F299" s="1"/>
      <c r="G299" s="1"/>
      <c r="H299" s="1"/>
      <c r="I299" s="1"/>
      <c r="J299" s="1"/>
      <c r="K299" s="1"/>
      <c r="L299" s="1"/>
      <c r="M299" s="2"/>
      <c r="N299" s="5"/>
    </row>
    <row r="300" spans="2:14" ht="14" x14ac:dyDescent="0.2">
      <c r="B300" s="1"/>
      <c r="C300" s="1"/>
      <c r="D300" s="1"/>
      <c r="E300" s="1"/>
      <c r="F300" s="1"/>
      <c r="G300" s="1"/>
      <c r="H300" s="1"/>
      <c r="I300" s="1"/>
      <c r="J300" s="1"/>
      <c r="K300" s="1"/>
      <c r="L300" s="1"/>
      <c r="M300" s="2"/>
      <c r="N300" s="5"/>
    </row>
    <row r="301" spans="2:14" ht="14" x14ac:dyDescent="0.2">
      <c r="B301" s="1"/>
      <c r="C301" s="1"/>
      <c r="D301" s="1"/>
      <c r="E301" s="1"/>
      <c r="F301" s="1"/>
      <c r="G301" s="1"/>
      <c r="H301" s="1"/>
      <c r="I301" s="1"/>
      <c r="J301" s="1"/>
      <c r="K301" s="1"/>
      <c r="L301" s="1"/>
      <c r="M301" s="2"/>
      <c r="N301" s="5"/>
    </row>
    <row r="302" spans="2:14" ht="14" x14ac:dyDescent="0.2">
      <c r="B302" s="13"/>
      <c r="C302" s="13"/>
      <c r="D302" s="1"/>
      <c r="E302" s="1"/>
      <c r="F302" s="1"/>
      <c r="G302" s="1"/>
      <c r="H302" s="1"/>
      <c r="I302" s="1"/>
      <c r="J302" s="1"/>
      <c r="K302" s="1"/>
      <c r="L302" s="1"/>
      <c r="M302" s="2"/>
      <c r="N302" s="5"/>
    </row>
    <row r="303" spans="2:14" ht="14" x14ac:dyDescent="0.2">
      <c r="B303" s="13"/>
      <c r="C303" s="13"/>
      <c r="D303" s="1"/>
      <c r="E303" s="1"/>
      <c r="F303" s="1"/>
      <c r="G303" s="1"/>
      <c r="H303" s="1"/>
      <c r="I303" s="1"/>
      <c r="J303" s="1"/>
      <c r="K303" s="1"/>
      <c r="L303" s="1"/>
      <c r="M303" s="2"/>
      <c r="N303" s="5"/>
    </row>
    <row r="304" spans="2:14" ht="14" x14ac:dyDescent="0.2">
      <c r="B304" s="1"/>
      <c r="C304" s="1"/>
      <c r="D304" s="1"/>
      <c r="E304" s="1"/>
      <c r="F304" s="1"/>
      <c r="G304" s="1"/>
      <c r="H304" s="1"/>
      <c r="I304" s="1"/>
      <c r="J304" s="1"/>
      <c r="K304" s="1"/>
      <c r="L304" s="1"/>
      <c r="M304" s="2"/>
      <c r="N304" s="5"/>
    </row>
    <row r="305" spans="2:14" ht="14" x14ac:dyDescent="0.2">
      <c r="B305" s="1"/>
      <c r="C305" s="1"/>
      <c r="D305" s="1"/>
      <c r="E305" s="1"/>
      <c r="F305" s="1"/>
      <c r="G305" s="1"/>
      <c r="H305" s="1"/>
      <c r="I305" s="1"/>
      <c r="J305" s="1"/>
      <c r="K305" s="1"/>
      <c r="L305" s="1"/>
      <c r="M305" s="2"/>
      <c r="N305" s="5"/>
    </row>
    <row r="306" spans="2:14" ht="14" x14ac:dyDescent="0.2">
      <c r="B306" s="1"/>
      <c r="C306" s="1"/>
      <c r="D306" s="1"/>
      <c r="E306" s="1"/>
      <c r="F306" s="1"/>
      <c r="G306" s="1"/>
      <c r="H306" s="1"/>
      <c r="I306" s="1"/>
      <c r="J306" s="1"/>
      <c r="K306" s="1"/>
      <c r="L306" s="1"/>
      <c r="M306" s="2"/>
      <c r="N306" s="5"/>
    </row>
    <row r="307" spans="2:14" ht="14" x14ac:dyDescent="0.2">
      <c r="B307" s="1"/>
      <c r="C307" s="1"/>
      <c r="D307" s="1"/>
      <c r="E307" s="1"/>
      <c r="F307" s="1"/>
      <c r="G307" s="1"/>
      <c r="H307" s="1"/>
      <c r="I307" s="1"/>
      <c r="J307" s="1"/>
      <c r="K307" s="1"/>
      <c r="L307" s="1"/>
      <c r="M307" s="2"/>
      <c r="N307" s="5"/>
    </row>
    <row r="308" spans="2:14" ht="14" x14ac:dyDescent="0.2">
      <c r="B308" s="1"/>
      <c r="C308" s="1"/>
      <c r="D308" s="1"/>
      <c r="E308" s="1"/>
      <c r="F308" s="1"/>
      <c r="G308" s="1"/>
      <c r="H308" s="1"/>
      <c r="I308" s="1"/>
      <c r="J308" s="1"/>
      <c r="K308" s="1"/>
      <c r="L308" s="1"/>
      <c r="M308" s="2"/>
      <c r="N308" s="5"/>
    </row>
    <row r="309" spans="2:14" ht="14" x14ac:dyDescent="0.2">
      <c r="B309" s="1"/>
      <c r="C309" s="1"/>
      <c r="D309" s="1"/>
      <c r="E309" s="1"/>
      <c r="F309" s="1"/>
      <c r="G309" s="1"/>
      <c r="H309" s="1"/>
      <c r="I309" s="1"/>
      <c r="J309" s="1"/>
      <c r="K309" s="1"/>
      <c r="L309" s="1"/>
      <c r="M309" s="2"/>
      <c r="N309" s="5"/>
    </row>
    <row r="310" spans="2:14" ht="14" x14ac:dyDescent="0.2">
      <c r="B310" s="1"/>
      <c r="C310" s="1"/>
      <c r="D310" s="1"/>
      <c r="E310" s="1"/>
      <c r="F310" s="1"/>
      <c r="G310" s="1"/>
      <c r="H310" s="1"/>
      <c r="I310" s="1"/>
      <c r="J310" s="1"/>
      <c r="K310" s="1"/>
      <c r="L310" s="1"/>
      <c r="M310" s="2"/>
      <c r="N310" s="5"/>
    </row>
    <row r="311" spans="2:14" ht="14" x14ac:dyDescent="0.2">
      <c r="B311" s="1"/>
      <c r="C311" s="1"/>
      <c r="D311" s="1"/>
      <c r="E311" s="1"/>
      <c r="F311" s="1"/>
      <c r="G311" s="1"/>
      <c r="H311" s="1"/>
      <c r="I311" s="1"/>
      <c r="J311" s="1"/>
      <c r="K311" s="1"/>
      <c r="L311" s="1"/>
      <c r="M311" s="2"/>
      <c r="N311" s="5"/>
    </row>
    <row r="312" spans="2:14" ht="14" x14ac:dyDescent="0.2">
      <c r="B312" s="1"/>
      <c r="C312" s="1"/>
      <c r="D312" s="1"/>
      <c r="E312" s="1"/>
      <c r="F312" s="1"/>
      <c r="G312" s="1"/>
      <c r="H312" s="1"/>
      <c r="I312" s="1"/>
      <c r="J312" s="1"/>
      <c r="K312" s="1"/>
      <c r="L312" s="1"/>
      <c r="M312" s="2"/>
      <c r="N312" s="5"/>
    </row>
    <row r="313" spans="2:14" ht="14" x14ac:dyDescent="0.2">
      <c r="B313" s="1"/>
      <c r="C313" s="1"/>
      <c r="D313" s="1"/>
      <c r="E313" s="1"/>
      <c r="F313" s="1"/>
      <c r="G313" s="1"/>
      <c r="H313" s="1"/>
      <c r="I313" s="1"/>
      <c r="J313" s="1"/>
      <c r="K313" s="1"/>
      <c r="L313" s="1"/>
      <c r="M313" s="2"/>
      <c r="N313" s="5"/>
    </row>
    <row r="314" spans="2:14" ht="14" x14ac:dyDescent="0.2">
      <c r="B314" s="3"/>
      <c r="C314" s="3"/>
      <c r="D314" s="1"/>
      <c r="E314" s="1"/>
      <c r="F314" s="1"/>
      <c r="G314" s="1"/>
      <c r="H314" s="1"/>
      <c r="I314" s="1"/>
      <c r="J314" s="1"/>
      <c r="K314" s="1"/>
      <c r="L314" s="1"/>
      <c r="M314" s="2"/>
      <c r="N314" s="5"/>
    </row>
    <row r="315" spans="2:14" ht="14" x14ac:dyDescent="0.2">
      <c r="B315" s="1"/>
      <c r="C315" s="1"/>
      <c r="D315" s="1"/>
      <c r="E315" s="1"/>
      <c r="F315" s="1"/>
      <c r="G315" s="1"/>
      <c r="H315" s="1"/>
      <c r="I315" s="1"/>
      <c r="J315" s="1"/>
      <c r="K315" s="1"/>
      <c r="L315" s="1"/>
      <c r="M315" s="2"/>
      <c r="N315" s="5"/>
    </row>
    <row r="316" spans="2:14" ht="14" x14ac:dyDescent="0.2">
      <c r="B316" s="1"/>
      <c r="C316" s="1"/>
      <c r="D316" s="1"/>
      <c r="E316" s="1"/>
      <c r="F316" s="1"/>
      <c r="G316" s="1"/>
      <c r="H316" s="1"/>
      <c r="I316" s="1"/>
      <c r="J316" s="1"/>
      <c r="K316" s="1"/>
      <c r="L316" s="1"/>
      <c r="M316" s="2"/>
      <c r="N316" s="5"/>
    </row>
    <row r="317" spans="2:14" ht="14" x14ac:dyDescent="0.2">
      <c r="B317" s="1"/>
      <c r="C317" s="1"/>
      <c r="D317" s="1"/>
      <c r="E317" s="1"/>
      <c r="F317" s="1"/>
      <c r="G317" s="1"/>
      <c r="H317" s="1"/>
      <c r="I317" s="1"/>
      <c r="J317" s="1"/>
      <c r="K317" s="1"/>
      <c r="L317" s="1"/>
      <c r="M317" s="2"/>
      <c r="N317" s="5"/>
    </row>
    <row r="318" spans="2:14" ht="14" x14ac:dyDescent="0.2">
      <c r="B318" s="1"/>
      <c r="C318" s="1"/>
      <c r="D318" s="1"/>
      <c r="E318" s="1"/>
      <c r="F318" s="1"/>
      <c r="G318" s="1"/>
      <c r="H318" s="1"/>
      <c r="I318" s="1"/>
      <c r="J318" s="1"/>
      <c r="K318" s="1"/>
      <c r="L318" s="1"/>
      <c r="M318" s="2"/>
      <c r="N318" s="5"/>
    </row>
    <row r="319" spans="2:14" ht="14" x14ac:dyDescent="0.2">
      <c r="B319" s="1"/>
      <c r="C319" s="1"/>
      <c r="D319" s="1"/>
      <c r="E319" s="1"/>
      <c r="F319" s="1"/>
      <c r="G319" s="1"/>
      <c r="H319" s="1"/>
      <c r="I319" s="1"/>
      <c r="J319" s="1"/>
      <c r="K319" s="1"/>
      <c r="L319" s="1"/>
      <c r="M319" s="2"/>
      <c r="N319" s="5"/>
    </row>
    <row r="320" spans="2:14" ht="14" x14ac:dyDescent="0.2">
      <c r="B320" s="1"/>
      <c r="C320" s="1"/>
      <c r="D320" s="1"/>
      <c r="E320" s="1"/>
      <c r="F320" s="1"/>
      <c r="G320" s="1"/>
      <c r="H320" s="1"/>
      <c r="I320" s="1"/>
      <c r="J320" s="1"/>
      <c r="K320" s="1"/>
      <c r="L320" s="1"/>
      <c r="M320" s="2"/>
      <c r="N320" s="5"/>
    </row>
    <row r="321" spans="14:14" ht="14" x14ac:dyDescent="0.2">
      <c r="N321" s="5"/>
    </row>
    <row r="322" spans="14:14" ht="14" x14ac:dyDescent="0.2">
      <c r="N322" s="5"/>
    </row>
    <row r="323" spans="14:14" ht="14" x14ac:dyDescent="0.2">
      <c r="N323" s="5"/>
    </row>
    <row r="324" spans="14:14" ht="14" x14ac:dyDescent="0.2">
      <c r="N324" s="5"/>
    </row>
    <row r="325" spans="14:14" ht="14" x14ac:dyDescent="0.2">
      <c r="N325" s="5"/>
    </row>
    <row r="326" spans="14:14" ht="14" x14ac:dyDescent="0.2">
      <c r="N326" s="5"/>
    </row>
    <row r="327" spans="14:14" ht="14" x14ac:dyDescent="0.2">
      <c r="N327" s="5"/>
    </row>
    <row r="328" spans="14:14" ht="14" x14ac:dyDescent="0.2">
      <c r="N328" s="5"/>
    </row>
    <row r="329" spans="14:14" ht="14" x14ac:dyDescent="0.2">
      <c r="N329" s="5"/>
    </row>
    <row r="330" spans="14:14" ht="14" x14ac:dyDescent="0.2">
      <c r="N330" s="5"/>
    </row>
    <row r="331" spans="14:14" ht="14" x14ac:dyDescent="0.2">
      <c r="N331" s="5"/>
    </row>
    <row r="332" spans="14:14" ht="14" x14ac:dyDescent="0.2">
      <c r="N332" s="5"/>
    </row>
    <row r="333" spans="14:14" ht="14" x14ac:dyDescent="0.2">
      <c r="N333" s="5"/>
    </row>
    <row r="334" spans="14:14" ht="14" x14ac:dyDescent="0.2">
      <c r="N334" s="5"/>
    </row>
    <row r="335" spans="14:14" ht="14" x14ac:dyDescent="0.2">
      <c r="N335" s="5"/>
    </row>
    <row r="336" spans="14:14" ht="14" x14ac:dyDescent="0.2">
      <c r="N336" s="5"/>
    </row>
    <row r="337" spans="14:14" ht="14" x14ac:dyDescent="0.2">
      <c r="N337" s="5"/>
    </row>
    <row r="338" spans="14:14" ht="14" x14ac:dyDescent="0.2">
      <c r="N338" s="5"/>
    </row>
    <row r="339" spans="14:14" ht="14" x14ac:dyDescent="0.2">
      <c r="N339" s="5"/>
    </row>
    <row r="340" spans="14:14" ht="14" x14ac:dyDescent="0.2">
      <c r="N340" s="5"/>
    </row>
    <row r="341" spans="14:14" ht="14" x14ac:dyDescent="0.2">
      <c r="N341" s="5"/>
    </row>
    <row r="342" spans="14:14" ht="14" x14ac:dyDescent="0.2">
      <c r="N342" s="1"/>
    </row>
    <row r="343" spans="14:14" ht="14" x14ac:dyDescent="0.2">
      <c r="N343" s="1"/>
    </row>
    <row r="344" spans="14:14" ht="14" x14ac:dyDescent="0.2">
      <c r="N344" s="1"/>
    </row>
    <row r="345" spans="14:14" ht="14" x14ac:dyDescent="0.2">
      <c r="N345" s="1"/>
    </row>
    <row r="346" spans="14:14" ht="14" x14ac:dyDescent="0.2">
      <c r="N346" s="1"/>
    </row>
    <row r="347" spans="14:14" ht="14" x14ac:dyDescent="0.2">
      <c r="N347" s="1"/>
    </row>
    <row r="348" spans="14:14" ht="14" x14ac:dyDescent="0.2">
      <c r="N348" s="1"/>
    </row>
    <row r="349" spans="14:14" ht="14" x14ac:dyDescent="0.2">
      <c r="N349" s="1"/>
    </row>
    <row r="350" spans="14:14" ht="14" x14ac:dyDescent="0.2">
      <c r="N350" s="1"/>
    </row>
    <row r="351" spans="14:14" ht="14" x14ac:dyDescent="0.2">
      <c r="N351" s="1"/>
    </row>
    <row r="352" spans="14:14" ht="14" x14ac:dyDescent="0.2">
      <c r="N352" s="1"/>
    </row>
    <row r="353" ht="14" x14ac:dyDescent="0.2"/>
    <row r="354" ht="14" x14ac:dyDescent="0.2"/>
    <row r="355" ht="14" x14ac:dyDescent="0.2"/>
    <row r="356" ht="14" x14ac:dyDescent="0.2"/>
    <row r="357" ht="14" x14ac:dyDescent="0.2"/>
  </sheetData>
  <phoneticPr fontId="18"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1B5AC-CF65-432A-8C74-EAB5CF0D173A}">
  <sheetPr>
    <tabColor theme="9" tint="0.59999389629810485"/>
  </sheetPr>
  <dimension ref="A1:M3"/>
  <sheetViews>
    <sheetView workbookViewId="0">
      <pane xSplit="1" topLeftCell="B1" activePane="topRight" state="frozen"/>
      <selection pane="topRight" activeCell="B8" sqref="B8"/>
    </sheetView>
  </sheetViews>
  <sheetFormatPr baseColWidth="10" defaultColWidth="9" defaultRowHeight="14" x14ac:dyDescent="0.2"/>
  <cols>
    <col min="1" max="1" width="22.1640625" style="71" customWidth="1"/>
    <col min="2" max="2" width="37.33203125" style="71" bestFit="1" customWidth="1"/>
    <col min="3" max="3" width="24.6640625" style="71" customWidth="1"/>
    <col min="4" max="4" width="21.6640625" style="71" bestFit="1" customWidth="1"/>
    <col min="5" max="5" width="36.6640625" style="71" bestFit="1" customWidth="1"/>
    <col min="6" max="6" width="28" style="71" bestFit="1" customWidth="1"/>
    <col min="7" max="7" width="53.83203125" style="71" bestFit="1" customWidth="1"/>
    <col min="8" max="8" width="16.1640625" style="71" bestFit="1" customWidth="1"/>
    <col min="9" max="9" width="29.6640625" style="71" bestFit="1" customWidth="1"/>
    <col min="10" max="11" width="46.6640625" style="71" bestFit="1" customWidth="1"/>
    <col min="12" max="12" width="53.33203125" style="71" bestFit="1" customWidth="1"/>
    <col min="13" max="13" width="45.1640625" style="71" bestFit="1" customWidth="1"/>
    <col min="14" max="16384" width="9" style="71"/>
  </cols>
  <sheetData>
    <row r="1" spans="1:13" x14ac:dyDescent="0.2">
      <c r="A1" s="71" t="s">
        <v>250</v>
      </c>
      <c r="B1" s="71" t="s">
        <v>348</v>
      </c>
      <c r="C1" s="71" t="s">
        <v>349</v>
      </c>
      <c r="D1" s="71" t="s">
        <v>350</v>
      </c>
      <c r="E1" s="71" t="s">
        <v>351</v>
      </c>
      <c r="F1" s="71" t="s">
        <v>352</v>
      </c>
      <c r="G1" s="71" t="s">
        <v>353</v>
      </c>
      <c r="H1" s="71" t="s">
        <v>354</v>
      </c>
      <c r="I1" s="71" t="s">
        <v>355</v>
      </c>
      <c r="J1" s="71" t="s">
        <v>356</v>
      </c>
      <c r="K1" s="71" t="s">
        <v>357</v>
      </c>
      <c r="L1" s="71" t="s">
        <v>358</v>
      </c>
      <c r="M1" s="71" t="s">
        <v>359</v>
      </c>
    </row>
    <row r="2" spans="1:13" x14ac:dyDescent="0.2">
      <c r="A2" s="71" t="s">
        <v>360</v>
      </c>
      <c r="B2" s="71">
        <v>5</v>
      </c>
      <c r="C2" s="71">
        <v>1</v>
      </c>
      <c r="D2" s="71">
        <v>1</v>
      </c>
      <c r="E2" s="71">
        <v>9</v>
      </c>
      <c r="F2" s="71">
        <v>5</v>
      </c>
      <c r="G2" s="71">
        <v>10</v>
      </c>
      <c r="H2" s="71">
        <v>3</v>
      </c>
      <c r="I2" s="91">
        <v>-2</v>
      </c>
      <c r="J2" s="71">
        <v>3</v>
      </c>
      <c r="K2" s="71">
        <v>8.3800000000000008</v>
      </c>
      <c r="L2" s="91">
        <v>-0.38</v>
      </c>
      <c r="M2" s="91">
        <v>-10.38</v>
      </c>
    </row>
    <row r="3" spans="1:13" x14ac:dyDescent="0.2">
      <c r="A3" s="71" t="s">
        <v>361</v>
      </c>
      <c r="B3" s="71">
        <v>0</v>
      </c>
      <c r="C3" s="71">
        <v>0</v>
      </c>
      <c r="D3" s="71">
        <v>0</v>
      </c>
      <c r="E3" s="71">
        <v>0</v>
      </c>
      <c r="F3" s="71">
        <v>1</v>
      </c>
      <c r="G3" s="71">
        <v>1</v>
      </c>
      <c r="H3" s="71">
        <v>1</v>
      </c>
      <c r="I3" s="92">
        <v>1.67</v>
      </c>
      <c r="J3" s="71">
        <v>1</v>
      </c>
      <c r="K3" s="71">
        <v>0.5</v>
      </c>
      <c r="L3" s="92">
        <v>2.17</v>
      </c>
      <c r="M3" s="92">
        <v>1.17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D1539-848A-1848-B2FF-7B08D6969936}">
  <sheetPr>
    <tabColor theme="4" tint="0.59999389629810485"/>
  </sheetPr>
  <dimension ref="A1:S401"/>
  <sheetViews>
    <sheetView zoomScale="80" zoomScaleNormal="80" workbookViewId="0">
      <pane xSplit="2" topLeftCell="C1" activePane="topRight" state="frozen"/>
      <selection pane="topRight" activeCell="F2" sqref="F2:N10"/>
    </sheetView>
  </sheetViews>
  <sheetFormatPr baseColWidth="10" defaultColWidth="8.83203125" defaultRowHeight="14" x14ac:dyDescent="0.2"/>
  <cols>
    <col min="1" max="1" width="71.6640625" style="38" customWidth="1"/>
    <col min="2" max="2" width="11.1640625" style="38" bestFit="1" customWidth="1"/>
    <col min="3" max="3" width="11.1640625" style="38" customWidth="1"/>
    <col min="4" max="4" width="25" style="38" bestFit="1" customWidth="1"/>
    <col min="5" max="5" width="34.33203125" style="38" bestFit="1" customWidth="1"/>
    <col min="6" max="6" width="19.6640625" style="38" bestFit="1" customWidth="1"/>
    <col min="7" max="8" width="19.5" style="38" bestFit="1" customWidth="1"/>
    <col min="9" max="9" width="18.33203125" style="38" bestFit="1" customWidth="1"/>
    <col min="10" max="10" width="16.1640625" style="38" bestFit="1" customWidth="1"/>
    <col min="11" max="11" width="17.1640625" style="38" bestFit="1" customWidth="1"/>
    <col min="12" max="12" width="14.83203125" style="38" bestFit="1" customWidth="1"/>
    <col min="13" max="13" width="15.5" style="38" bestFit="1" customWidth="1"/>
    <col min="14" max="14" width="21.83203125" style="38" bestFit="1" customWidth="1"/>
    <col min="15" max="15" width="15.5" style="38" bestFit="1" customWidth="1"/>
    <col min="16" max="16" width="19.5" style="38" bestFit="1" customWidth="1"/>
    <col min="17" max="17" width="78.83203125" style="40" customWidth="1"/>
    <col min="18" max="18" width="72.33203125" style="38" customWidth="1"/>
    <col min="19" max="19" width="45.83203125" style="38" bestFit="1" customWidth="1"/>
    <col min="20" max="20" width="34" style="38" customWidth="1"/>
    <col min="21" max="21" width="24" style="38" customWidth="1"/>
    <col min="22" max="22" width="27.5" style="38" customWidth="1"/>
    <col min="23" max="16384" width="8.83203125" style="38"/>
  </cols>
  <sheetData>
    <row r="1" spans="1:19" ht="30" x14ac:dyDescent="0.2">
      <c r="A1" s="15" t="s">
        <v>102</v>
      </c>
      <c r="B1" s="15" t="s">
        <v>362</v>
      </c>
      <c r="C1" s="15" t="s">
        <v>104</v>
      </c>
      <c r="D1" s="15" t="s">
        <v>105</v>
      </c>
      <c r="E1" s="15" t="s">
        <v>106</v>
      </c>
      <c r="F1" s="15" t="s">
        <v>363</v>
      </c>
      <c r="G1" s="15" t="s">
        <v>364</v>
      </c>
      <c r="H1" s="15" t="s">
        <v>365</v>
      </c>
      <c r="I1" s="15" t="s">
        <v>366</v>
      </c>
      <c r="J1" s="15" t="s">
        <v>111</v>
      </c>
      <c r="K1" s="15" t="s">
        <v>367</v>
      </c>
      <c r="L1" s="15" t="s">
        <v>368</v>
      </c>
      <c r="M1" s="15" t="s">
        <v>369</v>
      </c>
      <c r="N1" s="15" t="s">
        <v>370</v>
      </c>
      <c r="O1" s="15" t="s">
        <v>371</v>
      </c>
      <c r="P1" s="15" t="s">
        <v>372</v>
      </c>
      <c r="Q1" s="15" t="s">
        <v>337</v>
      </c>
      <c r="R1" s="15" t="s">
        <v>373</v>
      </c>
      <c r="S1" s="100" t="s">
        <v>118</v>
      </c>
    </row>
    <row r="2" spans="1:19" ht="16" x14ac:dyDescent="0.2">
      <c r="A2" s="44" t="s">
        <v>149</v>
      </c>
      <c r="B2" s="44" t="s">
        <v>150</v>
      </c>
      <c r="C2" s="44" t="s">
        <v>51</v>
      </c>
      <c r="D2" s="20" t="s">
        <v>137</v>
      </c>
      <c r="E2" s="20" t="s">
        <v>137</v>
      </c>
      <c r="F2" s="20" t="s">
        <v>374</v>
      </c>
      <c r="G2" s="19">
        <v>1</v>
      </c>
      <c r="H2" s="19" t="s">
        <v>375</v>
      </c>
      <c r="I2" s="19" t="s">
        <v>376</v>
      </c>
      <c r="J2" s="20" t="s">
        <v>51</v>
      </c>
      <c r="K2" s="20" t="s">
        <v>51</v>
      </c>
      <c r="L2" s="20" t="s">
        <v>142</v>
      </c>
      <c r="M2" s="20">
        <v>2024</v>
      </c>
      <c r="N2" s="20" t="s">
        <v>51</v>
      </c>
      <c r="O2" s="20" t="s">
        <v>51</v>
      </c>
      <c r="P2" s="20" t="s">
        <v>129</v>
      </c>
      <c r="Q2" s="19" t="s">
        <v>377</v>
      </c>
      <c r="R2" s="72"/>
      <c r="S2" s="20"/>
    </row>
    <row r="3" spans="1:19" ht="16" x14ac:dyDescent="0.2">
      <c r="A3" s="44" t="s">
        <v>149</v>
      </c>
      <c r="B3" s="44" t="s">
        <v>150</v>
      </c>
      <c r="C3" s="44" t="s">
        <v>51</v>
      </c>
      <c r="D3" s="20" t="s">
        <v>137</v>
      </c>
      <c r="E3" s="20" t="s">
        <v>137</v>
      </c>
      <c r="F3" s="39" t="s">
        <v>374</v>
      </c>
      <c r="G3" s="19">
        <v>1</v>
      </c>
      <c r="H3" s="19" t="s">
        <v>378</v>
      </c>
      <c r="I3" s="19" t="s">
        <v>379</v>
      </c>
      <c r="J3" s="20" t="s">
        <v>51</v>
      </c>
      <c r="K3" s="20" t="s">
        <v>32</v>
      </c>
      <c r="L3" s="20" t="s">
        <v>142</v>
      </c>
      <c r="M3" s="20">
        <v>2003</v>
      </c>
      <c r="N3" s="20"/>
      <c r="O3" s="20"/>
      <c r="P3" s="20" t="s">
        <v>129</v>
      </c>
      <c r="Q3" s="19"/>
      <c r="R3" s="72"/>
      <c r="S3" s="20"/>
    </row>
    <row r="4" spans="1:19" ht="45" x14ac:dyDescent="0.2">
      <c r="A4" s="44" t="s">
        <v>342</v>
      </c>
      <c r="B4" s="44" t="s">
        <v>343</v>
      </c>
      <c r="C4" s="20" t="s">
        <v>51</v>
      </c>
      <c r="D4" s="20" t="s">
        <v>137</v>
      </c>
      <c r="E4" s="20" t="s">
        <v>137</v>
      </c>
      <c r="F4" s="18" t="s">
        <v>374</v>
      </c>
      <c r="G4" s="19">
        <v>1</v>
      </c>
      <c r="H4" s="19" t="s">
        <v>380</v>
      </c>
      <c r="I4" s="19" t="s">
        <v>381</v>
      </c>
      <c r="J4" s="20" t="s">
        <v>382</v>
      </c>
      <c r="K4" s="20" t="s">
        <v>32</v>
      </c>
      <c r="L4" s="20" t="s">
        <v>134</v>
      </c>
      <c r="M4" s="20">
        <v>2004</v>
      </c>
      <c r="N4" s="20" t="s">
        <v>32</v>
      </c>
      <c r="O4" s="20" t="s">
        <v>51</v>
      </c>
      <c r="P4" s="20" t="s">
        <v>129</v>
      </c>
      <c r="Q4" s="19" t="s">
        <v>383</v>
      </c>
      <c r="R4" s="72" t="s">
        <v>384</v>
      </c>
      <c r="S4" s="20"/>
    </row>
    <row r="5" spans="1:19" ht="17" x14ac:dyDescent="0.2">
      <c r="A5" s="44" t="s">
        <v>199</v>
      </c>
      <c r="B5" s="44" t="s">
        <v>200</v>
      </c>
      <c r="C5" s="44" t="s">
        <v>51</v>
      </c>
      <c r="D5" s="44" t="s">
        <v>137</v>
      </c>
      <c r="E5" s="44" t="s">
        <v>94</v>
      </c>
      <c r="F5" s="39" t="s">
        <v>374</v>
      </c>
      <c r="G5" s="19">
        <v>2</v>
      </c>
      <c r="H5" s="19" t="s">
        <v>378</v>
      </c>
      <c r="I5" s="19" t="s">
        <v>385</v>
      </c>
      <c r="J5" s="20" t="s">
        <v>51</v>
      </c>
      <c r="K5" s="20" t="s">
        <v>32</v>
      </c>
      <c r="L5" s="20" t="s">
        <v>123</v>
      </c>
      <c r="M5" s="44">
        <v>2011</v>
      </c>
      <c r="N5" s="20" t="s">
        <v>32</v>
      </c>
      <c r="O5" s="20" t="s">
        <v>51</v>
      </c>
      <c r="P5" s="20" t="s">
        <v>129</v>
      </c>
      <c r="Q5" s="19" t="s">
        <v>386</v>
      </c>
      <c r="R5" s="45" t="s">
        <v>387</v>
      </c>
      <c r="S5" s="19"/>
    </row>
    <row r="6" spans="1:19" ht="49" customHeight="1" x14ac:dyDescent="0.2">
      <c r="A6" s="44" t="s">
        <v>72</v>
      </c>
      <c r="B6" s="44" t="s">
        <v>74</v>
      </c>
      <c r="C6" s="20" t="s">
        <v>51</v>
      </c>
      <c r="D6" s="20" t="s">
        <v>30</v>
      </c>
      <c r="E6" s="20" t="s">
        <v>56</v>
      </c>
      <c r="F6" s="19" t="s">
        <v>374</v>
      </c>
      <c r="G6" s="19">
        <v>1</v>
      </c>
      <c r="H6" s="19" t="s">
        <v>378</v>
      </c>
      <c r="I6" s="19" t="s">
        <v>388</v>
      </c>
      <c r="J6" s="20" t="s">
        <v>51</v>
      </c>
      <c r="K6" s="20" t="s">
        <v>32</v>
      </c>
      <c r="L6" s="20" t="s">
        <v>142</v>
      </c>
      <c r="M6" s="20">
        <v>2022</v>
      </c>
      <c r="N6" s="20" t="s">
        <v>32</v>
      </c>
      <c r="O6" s="20" t="s">
        <v>51</v>
      </c>
      <c r="P6" s="20" t="s">
        <v>129</v>
      </c>
      <c r="Q6" s="19" t="s">
        <v>389</v>
      </c>
      <c r="R6" s="72"/>
      <c r="S6" s="19"/>
    </row>
    <row r="7" spans="1:19" ht="51" x14ac:dyDescent="0.2">
      <c r="A7" s="44" t="s">
        <v>220</v>
      </c>
      <c r="B7" s="44" t="s">
        <v>101</v>
      </c>
      <c r="C7" s="44" t="s">
        <v>51</v>
      </c>
      <c r="D7" s="44" t="s">
        <v>137</v>
      </c>
      <c r="E7" s="44" t="s">
        <v>94</v>
      </c>
      <c r="F7" s="20" t="s">
        <v>374</v>
      </c>
      <c r="G7" s="19">
        <v>1</v>
      </c>
      <c r="H7" s="19" t="s">
        <v>375</v>
      </c>
      <c r="I7" s="19" t="s">
        <v>376</v>
      </c>
      <c r="J7" s="20" t="s">
        <v>51</v>
      </c>
      <c r="K7" s="20" t="s">
        <v>32</v>
      </c>
      <c r="L7" s="20" t="s">
        <v>123</v>
      </c>
      <c r="M7" s="44">
        <v>2018</v>
      </c>
      <c r="N7" s="20" t="s">
        <v>51</v>
      </c>
      <c r="O7" s="20" t="s">
        <v>390</v>
      </c>
      <c r="P7" s="20" t="s">
        <v>121</v>
      </c>
      <c r="Q7" s="19" t="s">
        <v>386</v>
      </c>
      <c r="R7" s="45" t="s">
        <v>391</v>
      </c>
      <c r="S7" s="19"/>
    </row>
    <row r="8" spans="1:19" ht="16" x14ac:dyDescent="0.2">
      <c r="A8" s="19" t="s">
        <v>231</v>
      </c>
      <c r="B8" s="44" t="s">
        <v>392</v>
      </c>
      <c r="C8" s="44" t="s">
        <v>51</v>
      </c>
      <c r="D8" s="20" t="s">
        <v>64</v>
      </c>
      <c r="E8" s="44" t="s">
        <v>65</v>
      </c>
      <c r="F8" s="19" t="s">
        <v>374</v>
      </c>
      <c r="G8" s="19">
        <v>1</v>
      </c>
      <c r="H8" s="19" t="s">
        <v>375</v>
      </c>
      <c r="I8" s="19" t="s">
        <v>393</v>
      </c>
      <c r="J8" s="19" t="s">
        <v>382</v>
      </c>
      <c r="K8" s="19" t="s">
        <v>32</v>
      </c>
      <c r="L8" s="20" t="s">
        <v>142</v>
      </c>
      <c r="M8" s="19">
        <v>2024</v>
      </c>
      <c r="N8" s="20" t="s">
        <v>51</v>
      </c>
      <c r="O8" s="20" t="s">
        <v>51</v>
      </c>
      <c r="P8" s="20" t="s">
        <v>129</v>
      </c>
      <c r="Q8" s="19" t="s">
        <v>124</v>
      </c>
      <c r="R8" s="72"/>
      <c r="S8" s="90"/>
    </row>
    <row r="9" spans="1:19" ht="17" x14ac:dyDescent="0.2">
      <c r="A9" s="44" t="s">
        <v>236</v>
      </c>
      <c r="B9" s="44" t="s">
        <v>237</v>
      </c>
      <c r="C9" s="44" t="s">
        <v>51</v>
      </c>
      <c r="D9" s="44" t="s">
        <v>63</v>
      </c>
      <c r="E9" s="44" t="s">
        <v>65</v>
      </c>
      <c r="F9" s="20" t="s">
        <v>374</v>
      </c>
      <c r="G9" s="19">
        <v>1</v>
      </c>
      <c r="H9" s="19" t="s">
        <v>394</v>
      </c>
      <c r="I9" s="19" t="s">
        <v>395</v>
      </c>
      <c r="J9" s="20" t="s">
        <v>51</v>
      </c>
      <c r="K9" s="20" t="s">
        <v>32</v>
      </c>
      <c r="L9" s="20" t="s">
        <v>142</v>
      </c>
      <c r="M9" s="44">
        <v>2007</v>
      </c>
      <c r="N9" s="20" t="s">
        <v>51</v>
      </c>
      <c r="O9" s="20" t="s">
        <v>51</v>
      </c>
      <c r="P9" s="20" t="s">
        <v>121</v>
      </c>
      <c r="Q9" s="19"/>
      <c r="R9" s="45" t="s">
        <v>396</v>
      </c>
      <c r="S9" s="19"/>
    </row>
    <row r="10" spans="1:19" ht="16" x14ac:dyDescent="0.2">
      <c r="A10" s="44" t="s">
        <v>95</v>
      </c>
      <c r="B10" s="44" t="s">
        <v>97</v>
      </c>
      <c r="C10" s="20" t="s">
        <v>51</v>
      </c>
      <c r="D10" s="44" t="s">
        <v>98</v>
      </c>
      <c r="E10" s="44" t="s">
        <v>65</v>
      </c>
      <c r="F10" s="20" t="s">
        <v>374</v>
      </c>
      <c r="G10" s="19">
        <v>1</v>
      </c>
      <c r="H10" s="19" t="s">
        <v>394</v>
      </c>
      <c r="I10" s="20" t="s">
        <v>397</v>
      </c>
      <c r="J10" s="20" t="s">
        <v>51</v>
      </c>
      <c r="K10" s="20" t="s">
        <v>32</v>
      </c>
      <c r="L10" s="20" t="s">
        <v>142</v>
      </c>
      <c r="M10" s="44">
        <v>2016</v>
      </c>
      <c r="N10" s="20" t="s">
        <v>32</v>
      </c>
      <c r="O10" s="20" t="s">
        <v>51</v>
      </c>
      <c r="P10" s="20" t="s">
        <v>121</v>
      </c>
      <c r="Q10" s="19"/>
      <c r="R10" s="72"/>
      <c r="S10" s="20"/>
    </row>
    <row r="11" spans="1:19" x14ac:dyDescent="0.2">
      <c r="A11" s="20"/>
      <c r="B11" s="20"/>
      <c r="C11" s="20"/>
      <c r="D11" s="20"/>
      <c r="E11" s="1"/>
      <c r="F11" s="2"/>
      <c r="G11" s="2"/>
      <c r="H11" s="2"/>
      <c r="I11" s="2"/>
      <c r="J11" s="1"/>
      <c r="K11" s="1"/>
      <c r="L11" s="1"/>
      <c r="M11" s="1"/>
      <c r="N11" s="1"/>
      <c r="O11" s="1"/>
      <c r="P11" s="1"/>
      <c r="Q11" s="19"/>
      <c r="R11" s="101"/>
      <c r="S11" s="1"/>
    </row>
    <row r="12" spans="1:19" x14ac:dyDescent="0.2">
      <c r="A12" s="1"/>
      <c r="B12" s="1"/>
      <c r="C12" s="1"/>
      <c r="D12" s="1"/>
      <c r="E12" s="1"/>
      <c r="F12" s="1"/>
      <c r="G12" s="1"/>
      <c r="H12" s="1"/>
      <c r="I12" s="1"/>
      <c r="J12" s="1"/>
      <c r="K12" s="1"/>
      <c r="L12" s="1"/>
      <c r="M12" s="1"/>
      <c r="N12" s="1"/>
      <c r="O12" s="1"/>
      <c r="P12" s="1"/>
      <c r="Q12" s="101"/>
      <c r="R12" s="5"/>
      <c r="S12" s="1"/>
    </row>
    <row r="13" spans="1:19" s="40" customFormat="1" x14ac:dyDescent="0.2">
      <c r="A13" s="2"/>
      <c r="B13" s="2"/>
      <c r="C13" s="2"/>
      <c r="D13" s="2"/>
      <c r="E13" s="2"/>
      <c r="F13" s="2"/>
      <c r="G13" s="2"/>
      <c r="H13" s="2"/>
      <c r="I13" s="2"/>
      <c r="J13" s="2"/>
      <c r="K13" s="2"/>
      <c r="L13" s="2"/>
      <c r="M13" s="2"/>
      <c r="N13" s="2"/>
      <c r="O13" s="1"/>
      <c r="P13" s="1"/>
      <c r="Q13" s="101"/>
      <c r="R13" s="5"/>
      <c r="S13" s="2"/>
    </row>
    <row r="14" spans="1:19" s="40" customFormat="1" x14ac:dyDescent="0.2">
      <c r="A14" s="2"/>
      <c r="B14" s="2"/>
      <c r="C14" s="2"/>
      <c r="D14" s="2"/>
      <c r="E14" s="2"/>
      <c r="F14" s="2"/>
      <c r="G14" s="2"/>
      <c r="H14" s="2"/>
      <c r="I14" s="2"/>
      <c r="J14" s="2"/>
      <c r="K14" s="2"/>
      <c r="L14" s="2"/>
      <c r="M14" s="2"/>
      <c r="N14" s="2"/>
      <c r="O14" s="1"/>
      <c r="P14" s="1"/>
      <c r="Q14" s="101"/>
      <c r="R14" s="5"/>
      <c r="S14" s="2"/>
    </row>
    <row r="15" spans="1:19" s="40" customFormat="1" x14ac:dyDescent="0.2">
      <c r="A15" s="2"/>
      <c r="B15" s="2"/>
      <c r="C15" s="2"/>
      <c r="D15" s="2"/>
      <c r="E15" s="2"/>
      <c r="F15" s="2"/>
      <c r="G15" s="2"/>
      <c r="H15" s="2"/>
      <c r="I15" s="2"/>
      <c r="J15" s="2"/>
      <c r="K15" s="2"/>
      <c r="L15" s="2"/>
      <c r="M15" s="2"/>
      <c r="N15" s="2"/>
      <c r="O15" s="1"/>
      <c r="P15" s="1"/>
      <c r="Q15" s="101"/>
      <c r="R15" s="5"/>
      <c r="S15" s="2"/>
    </row>
    <row r="16" spans="1:19" s="40" customFormat="1" x14ac:dyDescent="0.2">
      <c r="A16" s="2"/>
      <c r="B16" s="2"/>
      <c r="C16" s="2"/>
      <c r="D16" s="2"/>
      <c r="E16" s="2"/>
      <c r="F16" s="2"/>
      <c r="G16" s="2"/>
      <c r="H16" s="2"/>
      <c r="I16" s="2"/>
      <c r="J16" s="2"/>
      <c r="K16" s="2"/>
      <c r="L16" s="2"/>
      <c r="M16" s="2"/>
      <c r="N16" s="2"/>
      <c r="O16" s="1"/>
      <c r="P16" s="1"/>
      <c r="Q16" s="101"/>
      <c r="R16" s="5"/>
      <c r="S16" s="2"/>
    </row>
    <row r="17" spans="15:18" s="40" customFormat="1" x14ac:dyDescent="0.2">
      <c r="O17" s="1"/>
      <c r="P17" s="1"/>
      <c r="Q17" s="101"/>
      <c r="R17" s="5"/>
    </row>
    <row r="18" spans="15:18" s="40" customFormat="1" x14ac:dyDescent="0.2">
      <c r="O18" s="1"/>
      <c r="P18" s="1"/>
      <c r="Q18" s="101"/>
      <c r="R18" s="5"/>
    </row>
    <row r="19" spans="15:18" s="40" customFormat="1" x14ac:dyDescent="0.2">
      <c r="O19" s="1"/>
      <c r="P19" s="1"/>
      <c r="Q19" s="101"/>
      <c r="R19" s="5"/>
    </row>
    <row r="20" spans="15:18" s="40" customFormat="1" x14ac:dyDescent="0.2">
      <c r="O20" s="1"/>
      <c r="P20" s="1"/>
      <c r="Q20" s="101"/>
      <c r="R20" s="5"/>
    </row>
    <row r="21" spans="15:18" s="40" customFormat="1" x14ac:dyDescent="0.2">
      <c r="O21" s="1"/>
      <c r="P21" s="1"/>
      <c r="Q21" s="101"/>
      <c r="R21" s="5"/>
    </row>
    <row r="22" spans="15:18" s="40" customFormat="1" x14ac:dyDescent="0.2">
      <c r="O22" s="1"/>
      <c r="P22" s="1"/>
      <c r="Q22" s="101"/>
      <c r="R22" s="5"/>
    </row>
    <row r="23" spans="15:18" s="40" customFormat="1" x14ac:dyDescent="0.2">
      <c r="O23" s="1"/>
      <c r="P23" s="1"/>
      <c r="Q23" s="101"/>
      <c r="R23" s="5"/>
    </row>
    <row r="24" spans="15:18" s="40" customFormat="1" x14ac:dyDescent="0.2">
      <c r="O24" s="1"/>
      <c r="P24" s="1"/>
      <c r="Q24" s="101"/>
      <c r="R24" s="5"/>
    </row>
    <row r="25" spans="15:18" s="40" customFormat="1" x14ac:dyDescent="0.2">
      <c r="O25" s="1"/>
      <c r="P25" s="1"/>
      <c r="Q25" s="101"/>
      <c r="R25" s="5"/>
    </row>
    <row r="26" spans="15:18" s="40" customFormat="1" x14ac:dyDescent="0.2">
      <c r="O26" s="1"/>
      <c r="P26" s="1"/>
      <c r="Q26" s="101"/>
      <c r="R26" s="5"/>
    </row>
    <row r="27" spans="15:18" s="40" customFormat="1" x14ac:dyDescent="0.2">
      <c r="O27" s="1"/>
      <c r="P27" s="1"/>
      <c r="Q27" s="101"/>
      <c r="R27" s="5"/>
    </row>
    <row r="28" spans="15:18" s="40" customFormat="1" x14ac:dyDescent="0.2">
      <c r="O28" s="1"/>
      <c r="P28" s="1"/>
      <c r="Q28" s="101"/>
      <c r="R28" s="5"/>
    </row>
    <row r="29" spans="15:18" s="40" customFormat="1" x14ac:dyDescent="0.2">
      <c r="O29" s="1"/>
      <c r="P29" s="1"/>
      <c r="Q29" s="101"/>
      <c r="R29" s="5"/>
    </row>
    <row r="30" spans="15:18" s="40" customFormat="1" x14ac:dyDescent="0.2">
      <c r="O30" s="1"/>
      <c r="P30" s="1"/>
      <c r="Q30" s="101"/>
      <c r="R30" s="5"/>
    </row>
    <row r="31" spans="15:18" s="40" customFormat="1" x14ac:dyDescent="0.2">
      <c r="O31" s="1"/>
      <c r="P31" s="1"/>
      <c r="Q31" s="101"/>
      <c r="R31" s="5"/>
    </row>
    <row r="32" spans="15:18" s="40" customFormat="1" x14ac:dyDescent="0.2">
      <c r="O32" s="1"/>
      <c r="P32" s="1"/>
      <c r="Q32" s="101"/>
      <c r="R32" s="5"/>
    </row>
    <row r="33" spans="15:18" s="40" customFormat="1" x14ac:dyDescent="0.2">
      <c r="O33" s="1"/>
      <c r="P33" s="1"/>
      <c r="Q33" s="101"/>
      <c r="R33" s="5"/>
    </row>
    <row r="34" spans="15:18" s="40" customFormat="1" x14ac:dyDescent="0.2">
      <c r="O34" s="1"/>
      <c r="P34" s="1"/>
      <c r="Q34" s="101"/>
      <c r="R34" s="5"/>
    </row>
    <row r="35" spans="15:18" s="40" customFormat="1" x14ac:dyDescent="0.2">
      <c r="O35" s="1"/>
      <c r="P35" s="1"/>
      <c r="Q35" s="101"/>
      <c r="R35" s="5"/>
    </row>
    <row r="36" spans="15:18" s="40" customFormat="1" x14ac:dyDescent="0.2">
      <c r="O36" s="1"/>
      <c r="P36" s="1"/>
      <c r="Q36" s="101"/>
      <c r="R36" s="5"/>
    </row>
    <row r="37" spans="15:18" s="40" customFormat="1" x14ac:dyDescent="0.2">
      <c r="O37" s="1"/>
      <c r="P37" s="1"/>
      <c r="Q37" s="101"/>
      <c r="R37" s="5"/>
    </row>
    <row r="38" spans="15:18" s="40" customFormat="1" x14ac:dyDescent="0.2">
      <c r="O38" s="1"/>
      <c r="P38" s="1"/>
      <c r="Q38" s="101"/>
      <c r="R38" s="5"/>
    </row>
    <row r="39" spans="15:18" s="40" customFormat="1" x14ac:dyDescent="0.2">
      <c r="O39" s="1"/>
      <c r="P39" s="1"/>
      <c r="Q39" s="101"/>
      <c r="R39" s="5"/>
    </row>
    <row r="40" spans="15:18" s="40" customFormat="1" x14ac:dyDescent="0.2">
      <c r="O40" s="1"/>
      <c r="P40" s="1"/>
      <c r="Q40" s="101"/>
      <c r="R40" s="5"/>
    </row>
    <row r="41" spans="15:18" s="40" customFormat="1" x14ac:dyDescent="0.2">
      <c r="O41" s="1"/>
      <c r="P41" s="1"/>
      <c r="Q41" s="101"/>
      <c r="R41" s="5"/>
    </row>
    <row r="42" spans="15:18" s="40" customFormat="1" x14ac:dyDescent="0.2">
      <c r="O42" s="1"/>
      <c r="P42" s="1"/>
      <c r="Q42" s="101"/>
      <c r="R42" s="5"/>
    </row>
    <row r="43" spans="15:18" s="40" customFormat="1" x14ac:dyDescent="0.2">
      <c r="O43" s="1"/>
      <c r="P43" s="1"/>
      <c r="Q43" s="101"/>
      <c r="R43" s="5"/>
    </row>
    <row r="44" spans="15:18" s="40" customFormat="1" x14ac:dyDescent="0.2">
      <c r="O44" s="1"/>
      <c r="P44" s="1"/>
      <c r="Q44" s="101"/>
      <c r="R44" s="5"/>
    </row>
    <row r="45" spans="15:18" s="40" customFormat="1" x14ac:dyDescent="0.2">
      <c r="O45" s="1"/>
      <c r="P45" s="1"/>
      <c r="Q45" s="101"/>
      <c r="R45" s="5"/>
    </row>
    <row r="46" spans="15:18" s="40" customFormat="1" x14ac:dyDescent="0.2">
      <c r="O46" s="1"/>
      <c r="P46" s="1"/>
      <c r="Q46" s="101"/>
      <c r="R46" s="5"/>
    </row>
    <row r="47" spans="15:18" s="40" customFormat="1" x14ac:dyDescent="0.2">
      <c r="O47" s="1"/>
      <c r="P47" s="1"/>
      <c r="Q47" s="101"/>
      <c r="R47" s="5"/>
    </row>
    <row r="48" spans="15:18" s="40" customFormat="1" x14ac:dyDescent="0.2">
      <c r="O48" s="1"/>
      <c r="P48" s="1"/>
      <c r="Q48" s="101"/>
      <c r="R48" s="5"/>
    </row>
    <row r="49" spans="15:18" s="40" customFormat="1" x14ac:dyDescent="0.2">
      <c r="O49" s="1"/>
      <c r="P49" s="1"/>
      <c r="Q49" s="101"/>
      <c r="R49" s="5"/>
    </row>
    <row r="50" spans="15:18" s="40" customFormat="1" x14ac:dyDescent="0.2">
      <c r="O50" s="1"/>
      <c r="P50" s="1"/>
      <c r="Q50" s="101"/>
      <c r="R50" s="5"/>
    </row>
    <row r="51" spans="15:18" s="40" customFormat="1" x14ac:dyDescent="0.2">
      <c r="O51" s="1"/>
      <c r="P51" s="1"/>
      <c r="Q51" s="101"/>
      <c r="R51" s="5"/>
    </row>
    <row r="52" spans="15:18" s="40" customFormat="1" x14ac:dyDescent="0.2">
      <c r="O52" s="1"/>
      <c r="P52" s="1"/>
      <c r="Q52" s="101"/>
      <c r="R52" s="5"/>
    </row>
    <row r="53" spans="15:18" s="40" customFormat="1" x14ac:dyDescent="0.2">
      <c r="O53" s="1"/>
      <c r="P53" s="1"/>
      <c r="Q53" s="101"/>
      <c r="R53" s="5"/>
    </row>
    <row r="54" spans="15:18" s="40" customFormat="1" x14ac:dyDescent="0.2">
      <c r="O54" s="1"/>
      <c r="P54" s="1"/>
      <c r="Q54" s="101"/>
      <c r="R54" s="5"/>
    </row>
    <row r="55" spans="15:18" s="40" customFormat="1" x14ac:dyDescent="0.2">
      <c r="O55" s="1"/>
      <c r="P55" s="1"/>
      <c r="Q55" s="101"/>
      <c r="R55" s="5"/>
    </row>
    <row r="56" spans="15:18" s="40" customFormat="1" x14ac:dyDescent="0.2">
      <c r="O56" s="1"/>
      <c r="P56" s="1"/>
      <c r="Q56" s="101"/>
      <c r="R56" s="5"/>
    </row>
    <row r="57" spans="15:18" s="40" customFormat="1" x14ac:dyDescent="0.2">
      <c r="O57" s="1"/>
      <c r="P57" s="1"/>
      <c r="Q57" s="101"/>
      <c r="R57" s="5"/>
    </row>
    <row r="58" spans="15:18" s="40" customFormat="1" x14ac:dyDescent="0.2">
      <c r="O58" s="1"/>
      <c r="P58" s="1"/>
      <c r="Q58" s="101"/>
      <c r="R58" s="5"/>
    </row>
    <row r="59" spans="15:18" s="40" customFormat="1" x14ac:dyDescent="0.2">
      <c r="O59" s="1"/>
      <c r="P59" s="1"/>
      <c r="Q59" s="101"/>
      <c r="R59" s="5"/>
    </row>
    <row r="60" spans="15:18" s="40" customFormat="1" x14ac:dyDescent="0.2">
      <c r="O60" s="1"/>
      <c r="P60" s="1"/>
      <c r="Q60" s="101"/>
      <c r="R60" s="5"/>
    </row>
    <row r="61" spans="15:18" s="40" customFormat="1" x14ac:dyDescent="0.2">
      <c r="O61" s="1"/>
      <c r="P61" s="1"/>
      <c r="Q61" s="101"/>
      <c r="R61" s="5"/>
    </row>
    <row r="62" spans="15:18" s="40" customFormat="1" x14ac:dyDescent="0.2">
      <c r="O62" s="1"/>
      <c r="P62" s="1"/>
      <c r="Q62" s="101"/>
      <c r="R62" s="5"/>
    </row>
    <row r="63" spans="15:18" s="40" customFormat="1" x14ac:dyDescent="0.2">
      <c r="O63" s="1"/>
      <c r="P63" s="1"/>
      <c r="Q63" s="101"/>
      <c r="R63" s="5"/>
    </row>
    <row r="64" spans="15:18" s="40" customFormat="1" x14ac:dyDescent="0.2">
      <c r="O64" s="1"/>
      <c r="P64" s="1"/>
      <c r="Q64" s="101"/>
      <c r="R64" s="5"/>
    </row>
    <row r="65" spans="15:18" s="40" customFormat="1" x14ac:dyDescent="0.2">
      <c r="O65" s="1"/>
      <c r="P65" s="1"/>
      <c r="Q65" s="101"/>
      <c r="R65" s="5"/>
    </row>
    <row r="66" spans="15:18" s="40" customFormat="1" x14ac:dyDescent="0.2">
      <c r="O66" s="1"/>
      <c r="P66" s="1"/>
      <c r="Q66" s="101"/>
      <c r="R66" s="5"/>
    </row>
    <row r="67" spans="15:18" s="40" customFormat="1" x14ac:dyDescent="0.2">
      <c r="O67" s="1"/>
      <c r="P67" s="1"/>
      <c r="Q67" s="101"/>
      <c r="R67" s="5"/>
    </row>
    <row r="68" spans="15:18" s="40" customFormat="1" x14ac:dyDescent="0.2">
      <c r="O68" s="1"/>
      <c r="P68" s="1"/>
      <c r="Q68" s="101"/>
      <c r="R68" s="5"/>
    </row>
    <row r="69" spans="15:18" s="40" customFormat="1" x14ac:dyDescent="0.2">
      <c r="O69" s="1"/>
      <c r="P69" s="1"/>
      <c r="Q69" s="101"/>
      <c r="R69" s="5"/>
    </row>
    <row r="70" spans="15:18" s="40" customFormat="1" x14ac:dyDescent="0.2">
      <c r="O70" s="1"/>
      <c r="P70" s="1"/>
      <c r="Q70" s="101"/>
      <c r="R70" s="5"/>
    </row>
    <row r="71" spans="15:18" s="40" customFormat="1" x14ac:dyDescent="0.2">
      <c r="O71" s="1"/>
      <c r="P71" s="1"/>
      <c r="Q71" s="101"/>
      <c r="R71" s="5"/>
    </row>
    <row r="72" spans="15:18" s="40" customFormat="1" x14ac:dyDescent="0.2">
      <c r="O72" s="1"/>
      <c r="P72" s="1"/>
      <c r="Q72" s="101"/>
      <c r="R72" s="5"/>
    </row>
    <row r="73" spans="15:18" s="40" customFormat="1" x14ac:dyDescent="0.2">
      <c r="O73" s="1"/>
      <c r="P73" s="1"/>
      <c r="Q73" s="101"/>
      <c r="R73" s="5"/>
    </row>
    <row r="74" spans="15:18" s="40" customFormat="1" x14ac:dyDescent="0.2">
      <c r="O74" s="1"/>
      <c r="P74" s="1"/>
      <c r="Q74" s="101"/>
      <c r="R74" s="5"/>
    </row>
    <row r="75" spans="15:18" s="40" customFormat="1" x14ac:dyDescent="0.2">
      <c r="O75" s="1"/>
      <c r="P75" s="1"/>
      <c r="Q75" s="101"/>
      <c r="R75" s="5"/>
    </row>
    <row r="76" spans="15:18" s="40" customFormat="1" x14ac:dyDescent="0.2">
      <c r="O76" s="1"/>
      <c r="P76" s="1"/>
      <c r="Q76" s="101"/>
      <c r="R76" s="5"/>
    </row>
    <row r="77" spans="15:18" s="40" customFormat="1" x14ac:dyDescent="0.2">
      <c r="O77" s="1"/>
      <c r="P77" s="1"/>
      <c r="Q77" s="101"/>
      <c r="R77" s="5"/>
    </row>
    <row r="78" spans="15:18" s="40" customFormat="1" x14ac:dyDescent="0.2">
      <c r="O78" s="1"/>
      <c r="P78" s="1"/>
      <c r="Q78" s="101"/>
      <c r="R78" s="5"/>
    </row>
    <row r="79" spans="15:18" s="40" customFormat="1" x14ac:dyDescent="0.2">
      <c r="O79" s="1"/>
      <c r="P79" s="1"/>
      <c r="Q79" s="101"/>
      <c r="R79" s="5"/>
    </row>
    <row r="80" spans="15:18" s="40" customFormat="1" x14ac:dyDescent="0.2">
      <c r="O80" s="1"/>
      <c r="P80" s="1"/>
      <c r="Q80" s="101"/>
      <c r="R80" s="5"/>
    </row>
    <row r="81" spans="15:18" s="40" customFormat="1" x14ac:dyDescent="0.2">
      <c r="O81" s="1"/>
      <c r="P81" s="1"/>
      <c r="Q81" s="101"/>
      <c r="R81" s="5"/>
    </row>
    <row r="82" spans="15:18" s="40" customFormat="1" x14ac:dyDescent="0.2">
      <c r="O82" s="1"/>
      <c r="P82" s="1"/>
      <c r="Q82" s="101"/>
      <c r="R82" s="5"/>
    </row>
    <row r="83" spans="15:18" s="40" customFormat="1" x14ac:dyDescent="0.2">
      <c r="O83" s="1"/>
      <c r="P83" s="1"/>
      <c r="Q83" s="101"/>
      <c r="R83" s="5"/>
    </row>
    <row r="84" spans="15:18" s="40" customFormat="1" x14ac:dyDescent="0.2">
      <c r="O84" s="1"/>
      <c r="P84" s="1"/>
      <c r="Q84" s="101"/>
      <c r="R84" s="5"/>
    </row>
    <row r="85" spans="15:18" s="40" customFormat="1" x14ac:dyDescent="0.2">
      <c r="O85" s="1"/>
      <c r="P85" s="1"/>
      <c r="Q85" s="101"/>
      <c r="R85" s="5"/>
    </row>
    <row r="86" spans="15:18" s="40" customFormat="1" x14ac:dyDescent="0.2">
      <c r="O86" s="1"/>
      <c r="P86" s="1"/>
      <c r="Q86" s="101"/>
      <c r="R86" s="5"/>
    </row>
    <row r="87" spans="15:18" s="40" customFormat="1" x14ac:dyDescent="0.2">
      <c r="O87" s="1"/>
      <c r="P87" s="1"/>
      <c r="Q87" s="101"/>
      <c r="R87" s="5"/>
    </row>
    <row r="88" spans="15:18" s="40" customFormat="1" x14ac:dyDescent="0.2">
      <c r="O88" s="1"/>
      <c r="P88" s="1"/>
      <c r="Q88" s="101"/>
      <c r="R88" s="5"/>
    </row>
    <row r="89" spans="15:18" s="40" customFormat="1" x14ac:dyDescent="0.2">
      <c r="O89" s="1"/>
      <c r="P89" s="1"/>
      <c r="Q89" s="101"/>
      <c r="R89" s="5"/>
    </row>
    <row r="90" spans="15:18" s="40" customFormat="1" x14ac:dyDescent="0.2">
      <c r="O90" s="1"/>
      <c r="P90" s="1"/>
      <c r="Q90" s="101"/>
      <c r="R90" s="5"/>
    </row>
    <row r="91" spans="15:18" s="40" customFormat="1" x14ac:dyDescent="0.2">
      <c r="O91" s="1"/>
      <c r="P91" s="1"/>
      <c r="Q91" s="101"/>
      <c r="R91" s="5"/>
    </row>
    <row r="92" spans="15:18" s="40" customFormat="1" x14ac:dyDescent="0.2">
      <c r="O92" s="1"/>
      <c r="P92" s="1"/>
      <c r="Q92" s="101"/>
      <c r="R92" s="5"/>
    </row>
    <row r="93" spans="15:18" x14ac:dyDescent="0.2">
      <c r="O93" s="1"/>
      <c r="P93" s="1"/>
      <c r="Q93" s="101"/>
      <c r="R93" s="5"/>
    </row>
    <row r="94" spans="15:18" x14ac:dyDescent="0.2">
      <c r="O94" s="1"/>
      <c r="P94" s="1"/>
      <c r="Q94" s="101"/>
      <c r="R94" s="5"/>
    </row>
    <row r="95" spans="15:18" x14ac:dyDescent="0.2">
      <c r="O95" s="1"/>
      <c r="P95" s="1"/>
      <c r="Q95" s="101"/>
      <c r="R95" s="5"/>
    </row>
    <row r="96" spans="15:18" x14ac:dyDescent="0.2">
      <c r="O96" s="1"/>
      <c r="P96" s="1"/>
      <c r="Q96" s="101"/>
      <c r="R96" s="5"/>
    </row>
    <row r="97" spans="15:18" x14ac:dyDescent="0.2">
      <c r="O97" s="1"/>
      <c r="P97" s="1"/>
      <c r="Q97" s="101"/>
      <c r="R97" s="5"/>
    </row>
    <row r="98" spans="15:18" x14ac:dyDescent="0.2">
      <c r="O98" s="1"/>
      <c r="P98" s="1"/>
      <c r="Q98" s="101"/>
      <c r="R98" s="5"/>
    </row>
    <row r="99" spans="15:18" x14ac:dyDescent="0.2">
      <c r="O99" s="1"/>
      <c r="P99" s="1"/>
      <c r="Q99" s="101"/>
      <c r="R99" s="5"/>
    </row>
    <row r="100" spans="15:18" x14ac:dyDescent="0.2">
      <c r="O100" s="1"/>
      <c r="P100" s="1"/>
      <c r="Q100" s="101"/>
      <c r="R100" s="5"/>
    </row>
    <row r="101" spans="15:18" x14ac:dyDescent="0.2">
      <c r="O101" s="1"/>
      <c r="P101" s="1"/>
      <c r="Q101" s="101"/>
      <c r="R101" s="5"/>
    </row>
    <row r="102" spans="15:18" x14ac:dyDescent="0.2">
      <c r="O102" s="1"/>
      <c r="P102" s="1"/>
      <c r="Q102" s="101"/>
      <c r="R102" s="5"/>
    </row>
    <row r="103" spans="15:18" x14ac:dyDescent="0.2">
      <c r="O103" s="1"/>
      <c r="P103" s="1"/>
      <c r="Q103" s="101"/>
      <c r="R103" s="5"/>
    </row>
    <row r="104" spans="15:18" x14ac:dyDescent="0.2">
      <c r="O104" s="1"/>
      <c r="P104" s="1"/>
      <c r="Q104" s="101"/>
      <c r="R104" s="5"/>
    </row>
    <row r="105" spans="15:18" x14ac:dyDescent="0.2">
      <c r="O105" s="1"/>
      <c r="P105" s="1"/>
      <c r="Q105" s="101"/>
      <c r="R105" s="5"/>
    </row>
    <row r="106" spans="15:18" x14ac:dyDescent="0.2">
      <c r="O106" s="1"/>
      <c r="P106" s="1"/>
      <c r="Q106" s="101"/>
      <c r="R106" s="5"/>
    </row>
    <row r="107" spans="15:18" x14ac:dyDescent="0.2">
      <c r="O107" s="1"/>
      <c r="P107" s="1"/>
      <c r="Q107" s="101"/>
      <c r="R107" s="5"/>
    </row>
    <row r="108" spans="15:18" x14ac:dyDescent="0.2">
      <c r="O108" s="1"/>
      <c r="P108" s="1"/>
      <c r="Q108" s="101"/>
      <c r="R108" s="5"/>
    </row>
    <row r="109" spans="15:18" s="40" customFormat="1" x14ac:dyDescent="0.2">
      <c r="O109" s="1"/>
      <c r="P109" s="1"/>
      <c r="Q109" s="101"/>
      <c r="R109" s="5"/>
    </row>
    <row r="110" spans="15:18" s="40" customFormat="1" x14ac:dyDescent="0.2">
      <c r="O110" s="1"/>
      <c r="P110" s="1"/>
      <c r="Q110" s="101"/>
      <c r="R110" s="5"/>
    </row>
    <row r="111" spans="15:18" s="40" customFormat="1" x14ac:dyDescent="0.2">
      <c r="O111" s="1"/>
      <c r="P111" s="1"/>
      <c r="Q111" s="101"/>
      <c r="R111" s="5"/>
    </row>
    <row r="112" spans="15:18" s="40" customFormat="1" x14ac:dyDescent="0.2">
      <c r="O112" s="1"/>
      <c r="P112" s="1"/>
      <c r="Q112" s="101"/>
      <c r="R112" s="5"/>
    </row>
    <row r="113" spans="15:18" s="40" customFormat="1" x14ac:dyDescent="0.2">
      <c r="O113" s="1"/>
      <c r="P113" s="1"/>
      <c r="Q113" s="101"/>
      <c r="R113" s="5"/>
    </row>
    <row r="114" spans="15:18" s="40" customFormat="1" x14ac:dyDescent="0.2">
      <c r="O114" s="1"/>
      <c r="P114" s="1"/>
      <c r="Q114" s="101"/>
      <c r="R114" s="5"/>
    </row>
    <row r="115" spans="15:18" s="40" customFormat="1" x14ac:dyDescent="0.2">
      <c r="O115" s="1"/>
      <c r="P115" s="1"/>
      <c r="Q115" s="101"/>
      <c r="R115" s="5"/>
    </row>
    <row r="116" spans="15:18" s="40" customFormat="1" x14ac:dyDescent="0.2">
      <c r="O116" s="1"/>
      <c r="P116" s="1"/>
      <c r="Q116" s="101"/>
      <c r="R116" s="5"/>
    </row>
    <row r="117" spans="15:18" s="40" customFormat="1" x14ac:dyDescent="0.2">
      <c r="O117" s="1"/>
      <c r="P117" s="1"/>
      <c r="Q117" s="101"/>
      <c r="R117" s="5"/>
    </row>
    <row r="118" spans="15:18" s="40" customFormat="1" x14ac:dyDescent="0.2">
      <c r="O118" s="1"/>
      <c r="P118" s="1"/>
      <c r="Q118" s="101"/>
      <c r="R118" s="5"/>
    </row>
    <row r="119" spans="15:18" s="40" customFormat="1" x14ac:dyDescent="0.2">
      <c r="O119" s="1"/>
      <c r="P119" s="1"/>
      <c r="Q119" s="101"/>
      <c r="R119" s="5"/>
    </row>
    <row r="120" spans="15:18" s="40" customFormat="1" x14ac:dyDescent="0.2">
      <c r="O120" s="1"/>
      <c r="P120" s="1"/>
      <c r="Q120" s="101"/>
      <c r="R120" s="5"/>
    </row>
    <row r="121" spans="15:18" s="40" customFormat="1" x14ac:dyDescent="0.2">
      <c r="O121" s="1"/>
      <c r="P121" s="1"/>
      <c r="Q121" s="101"/>
      <c r="R121" s="5"/>
    </row>
    <row r="122" spans="15:18" s="40" customFormat="1" x14ac:dyDescent="0.2">
      <c r="O122" s="1"/>
      <c r="P122" s="1"/>
      <c r="Q122" s="101"/>
      <c r="R122" s="5"/>
    </row>
    <row r="123" spans="15:18" s="40" customFormat="1" x14ac:dyDescent="0.2">
      <c r="O123" s="1"/>
      <c r="P123" s="1"/>
      <c r="Q123" s="101"/>
      <c r="R123" s="5"/>
    </row>
    <row r="124" spans="15:18" s="40" customFormat="1" x14ac:dyDescent="0.2">
      <c r="O124" s="1"/>
      <c r="P124" s="1"/>
      <c r="Q124" s="101"/>
      <c r="R124" s="5"/>
    </row>
    <row r="125" spans="15:18" s="40" customFormat="1" x14ac:dyDescent="0.2">
      <c r="O125" s="1"/>
      <c r="P125" s="1"/>
      <c r="Q125" s="101"/>
      <c r="R125" s="5"/>
    </row>
    <row r="126" spans="15:18" s="40" customFormat="1" x14ac:dyDescent="0.2">
      <c r="O126" s="1"/>
      <c r="P126" s="1"/>
      <c r="Q126" s="101"/>
      <c r="R126" s="5"/>
    </row>
    <row r="127" spans="15:18" s="40" customFormat="1" x14ac:dyDescent="0.2">
      <c r="O127" s="1"/>
      <c r="P127" s="1"/>
      <c r="Q127" s="101"/>
      <c r="R127" s="5"/>
    </row>
    <row r="128" spans="15:18" s="40" customFormat="1" x14ac:dyDescent="0.2">
      <c r="O128" s="1"/>
      <c r="P128" s="1"/>
      <c r="Q128" s="101"/>
      <c r="R128" s="5"/>
    </row>
    <row r="129" spans="15:18" s="40" customFormat="1" x14ac:dyDescent="0.2">
      <c r="O129" s="1"/>
      <c r="P129" s="1"/>
      <c r="Q129" s="101"/>
      <c r="R129" s="5"/>
    </row>
    <row r="130" spans="15:18" s="40" customFormat="1" x14ac:dyDescent="0.2">
      <c r="O130" s="1"/>
      <c r="P130" s="1"/>
      <c r="Q130" s="101"/>
      <c r="R130" s="5"/>
    </row>
    <row r="131" spans="15:18" s="40" customFormat="1" x14ac:dyDescent="0.2">
      <c r="O131" s="1"/>
      <c r="P131" s="1"/>
      <c r="Q131" s="101"/>
      <c r="R131" s="5"/>
    </row>
    <row r="132" spans="15:18" s="40" customFormat="1" x14ac:dyDescent="0.2">
      <c r="O132" s="1"/>
      <c r="P132" s="1"/>
      <c r="Q132" s="101"/>
      <c r="R132" s="5"/>
    </row>
    <row r="133" spans="15:18" s="40" customFormat="1" x14ac:dyDescent="0.2">
      <c r="O133" s="1"/>
      <c r="P133" s="1"/>
      <c r="Q133" s="101"/>
      <c r="R133" s="5"/>
    </row>
    <row r="134" spans="15:18" s="40" customFormat="1" x14ac:dyDescent="0.2">
      <c r="O134" s="1"/>
      <c r="P134" s="1"/>
      <c r="Q134" s="101"/>
      <c r="R134" s="5"/>
    </row>
    <row r="135" spans="15:18" s="40" customFormat="1" x14ac:dyDescent="0.2">
      <c r="O135" s="1"/>
      <c r="P135" s="1"/>
      <c r="Q135" s="101"/>
      <c r="R135" s="5"/>
    </row>
    <row r="136" spans="15:18" s="40" customFormat="1" x14ac:dyDescent="0.2">
      <c r="O136" s="1"/>
      <c r="P136" s="1"/>
      <c r="Q136" s="101"/>
      <c r="R136" s="5"/>
    </row>
    <row r="137" spans="15:18" s="40" customFormat="1" x14ac:dyDescent="0.2">
      <c r="O137" s="1"/>
      <c r="P137" s="1"/>
      <c r="Q137" s="101"/>
      <c r="R137" s="5"/>
    </row>
    <row r="138" spans="15:18" s="40" customFormat="1" x14ac:dyDescent="0.2">
      <c r="O138" s="1"/>
      <c r="P138" s="1"/>
      <c r="Q138" s="101"/>
      <c r="R138" s="5"/>
    </row>
    <row r="139" spans="15:18" s="40" customFormat="1" x14ac:dyDescent="0.2">
      <c r="O139" s="1"/>
      <c r="P139" s="1"/>
      <c r="Q139" s="101"/>
      <c r="R139" s="5"/>
    </row>
    <row r="140" spans="15:18" s="40" customFormat="1" x14ac:dyDescent="0.2">
      <c r="O140" s="1"/>
      <c r="P140" s="1"/>
      <c r="Q140" s="101"/>
      <c r="R140" s="5"/>
    </row>
    <row r="141" spans="15:18" s="40" customFormat="1" x14ac:dyDescent="0.2">
      <c r="O141" s="1"/>
      <c r="P141" s="1"/>
      <c r="Q141" s="101"/>
      <c r="R141" s="5"/>
    </row>
    <row r="142" spans="15:18" s="40" customFormat="1" x14ac:dyDescent="0.2">
      <c r="O142" s="1"/>
      <c r="P142" s="1"/>
      <c r="Q142" s="101"/>
      <c r="R142" s="5"/>
    </row>
    <row r="143" spans="15:18" s="40" customFormat="1" x14ac:dyDescent="0.2">
      <c r="O143" s="1"/>
      <c r="P143" s="1"/>
      <c r="Q143" s="101"/>
      <c r="R143" s="5"/>
    </row>
    <row r="144" spans="15:18" s="40" customFormat="1" x14ac:dyDescent="0.2">
      <c r="O144" s="1"/>
      <c r="P144" s="1"/>
      <c r="Q144" s="101"/>
      <c r="R144" s="5"/>
    </row>
    <row r="145" spans="15:18" s="40" customFormat="1" x14ac:dyDescent="0.2">
      <c r="O145" s="1"/>
      <c r="P145" s="1"/>
      <c r="Q145" s="101"/>
      <c r="R145" s="5"/>
    </row>
    <row r="146" spans="15:18" s="40" customFormat="1" x14ac:dyDescent="0.2">
      <c r="O146" s="1"/>
      <c r="P146" s="1"/>
      <c r="Q146" s="101"/>
      <c r="R146" s="5"/>
    </row>
    <row r="147" spans="15:18" s="40" customFormat="1" x14ac:dyDescent="0.2">
      <c r="O147" s="1"/>
      <c r="P147" s="1"/>
      <c r="Q147" s="101"/>
      <c r="R147" s="5"/>
    </row>
    <row r="148" spans="15:18" s="40" customFormat="1" x14ac:dyDescent="0.2">
      <c r="O148" s="1"/>
      <c r="P148" s="1"/>
      <c r="Q148" s="101"/>
      <c r="R148" s="5"/>
    </row>
    <row r="149" spans="15:18" s="40" customFormat="1" x14ac:dyDescent="0.2">
      <c r="O149" s="1"/>
      <c r="P149" s="1"/>
      <c r="Q149" s="101"/>
      <c r="R149" s="5"/>
    </row>
    <row r="150" spans="15:18" s="40" customFormat="1" x14ac:dyDescent="0.2">
      <c r="O150" s="1"/>
      <c r="P150" s="1"/>
      <c r="Q150" s="101"/>
      <c r="R150" s="5"/>
    </row>
    <row r="151" spans="15:18" s="40" customFormat="1" x14ac:dyDescent="0.2">
      <c r="O151" s="1"/>
      <c r="P151" s="1"/>
      <c r="Q151" s="101"/>
      <c r="R151" s="5"/>
    </row>
    <row r="152" spans="15:18" s="40" customFormat="1" x14ac:dyDescent="0.2">
      <c r="O152" s="1"/>
      <c r="P152" s="1"/>
      <c r="Q152" s="101"/>
      <c r="R152" s="5"/>
    </row>
    <row r="153" spans="15:18" s="40" customFormat="1" x14ac:dyDescent="0.2">
      <c r="O153" s="1"/>
      <c r="P153" s="1"/>
      <c r="Q153" s="101"/>
      <c r="R153" s="5"/>
    </row>
    <row r="154" spans="15:18" s="40" customFormat="1" x14ac:dyDescent="0.2">
      <c r="O154" s="1"/>
      <c r="P154" s="1"/>
      <c r="Q154" s="101"/>
      <c r="R154" s="5"/>
    </row>
    <row r="155" spans="15:18" s="40" customFormat="1" x14ac:dyDescent="0.2">
      <c r="O155" s="1"/>
      <c r="P155" s="1"/>
      <c r="Q155" s="101"/>
      <c r="R155" s="5"/>
    </row>
    <row r="156" spans="15:18" s="40" customFormat="1" x14ac:dyDescent="0.2">
      <c r="O156" s="1"/>
      <c r="P156" s="1"/>
      <c r="Q156" s="101"/>
      <c r="R156" s="5"/>
    </row>
    <row r="157" spans="15:18" s="40" customFormat="1" x14ac:dyDescent="0.2">
      <c r="O157" s="1"/>
      <c r="P157" s="1"/>
      <c r="Q157" s="101"/>
      <c r="R157" s="5"/>
    </row>
    <row r="158" spans="15:18" s="40" customFormat="1" x14ac:dyDescent="0.2">
      <c r="O158" s="1"/>
      <c r="P158" s="1"/>
      <c r="Q158" s="101"/>
      <c r="R158" s="5"/>
    </row>
    <row r="159" spans="15:18" s="40" customFormat="1" x14ac:dyDescent="0.2">
      <c r="O159" s="1"/>
      <c r="P159" s="1"/>
      <c r="Q159" s="101"/>
      <c r="R159" s="5"/>
    </row>
    <row r="160" spans="15:18" s="40" customFormat="1" x14ac:dyDescent="0.2">
      <c r="O160" s="1"/>
      <c r="P160" s="1"/>
      <c r="Q160" s="101"/>
      <c r="R160" s="5"/>
    </row>
    <row r="161" spans="15:18" s="40" customFormat="1" x14ac:dyDescent="0.2">
      <c r="O161" s="1"/>
      <c r="P161" s="1"/>
      <c r="Q161" s="101"/>
      <c r="R161" s="5"/>
    </row>
    <row r="162" spans="15:18" s="40" customFormat="1" x14ac:dyDescent="0.2">
      <c r="O162" s="1"/>
      <c r="P162" s="1"/>
      <c r="Q162" s="101"/>
      <c r="R162" s="5"/>
    </row>
    <row r="163" spans="15:18" s="40" customFormat="1" x14ac:dyDescent="0.2">
      <c r="O163" s="1"/>
      <c r="P163" s="1"/>
      <c r="Q163" s="101"/>
      <c r="R163" s="5"/>
    </row>
    <row r="164" spans="15:18" s="40" customFormat="1" x14ac:dyDescent="0.2">
      <c r="O164" s="1"/>
      <c r="P164" s="1"/>
      <c r="Q164" s="101"/>
      <c r="R164" s="5"/>
    </row>
    <row r="165" spans="15:18" s="40" customFormat="1" x14ac:dyDescent="0.2">
      <c r="O165" s="1"/>
      <c r="P165" s="1"/>
      <c r="Q165" s="101"/>
      <c r="R165" s="5"/>
    </row>
    <row r="166" spans="15:18" s="40" customFormat="1" x14ac:dyDescent="0.2">
      <c r="O166" s="1"/>
      <c r="P166" s="1"/>
      <c r="Q166" s="101"/>
      <c r="R166" s="5"/>
    </row>
    <row r="167" spans="15:18" s="40" customFormat="1" x14ac:dyDescent="0.2">
      <c r="O167" s="1"/>
      <c r="P167" s="1"/>
      <c r="Q167" s="101"/>
      <c r="R167" s="5"/>
    </row>
    <row r="168" spans="15:18" s="40" customFormat="1" x14ac:dyDescent="0.2">
      <c r="O168" s="1"/>
      <c r="P168" s="1"/>
      <c r="Q168" s="101"/>
      <c r="R168" s="5"/>
    </row>
    <row r="169" spans="15:18" s="40" customFormat="1" x14ac:dyDescent="0.2">
      <c r="O169" s="1"/>
      <c r="P169" s="1"/>
      <c r="Q169" s="101"/>
      <c r="R169" s="5"/>
    </row>
    <row r="170" spans="15:18" s="40" customFormat="1" x14ac:dyDescent="0.2">
      <c r="O170" s="1"/>
      <c r="P170" s="1"/>
      <c r="Q170" s="101"/>
      <c r="R170" s="5"/>
    </row>
    <row r="171" spans="15:18" s="40" customFormat="1" x14ac:dyDescent="0.2">
      <c r="O171" s="1"/>
      <c r="P171" s="1"/>
      <c r="Q171" s="101"/>
      <c r="R171" s="5"/>
    </row>
    <row r="172" spans="15:18" s="40" customFormat="1" x14ac:dyDescent="0.2">
      <c r="O172" s="1"/>
      <c r="P172" s="1"/>
      <c r="Q172" s="101"/>
      <c r="R172" s="5"/>
    </row>
    <row r="173" spans="15:18" s="40" customFormat="1" x14ac:dyDescent="0.2">
      <c r="O173" s="1"/>
      <c r="P173" s="1"/>
      <c r="Q173" s="101"/>
      <c r="R173" s="5"/>
    </row>
    <row r="174" spans="15:18" s="40" customFormat="1" x14ac:dyDescent="0.2">
      <c r="O174" s="1"/>
      <c r="P174" s="1"/>
      <c r="Q174" s="101"/>
      <c r="R174" s="5"/>
    </row>
    <row r="175" spans="15:18" s="40" customFormat="1" x14ac:dyDescent="0.2">
      <c r="O175" s="1"/>
      <c r="P175" s="1"/>
      <c r="Q175" s="101"/>
      <c r="R175" s="5"/>
    </row>
    <row r="176" spans="15:18" s="40" customFormat="1" x14ac:dyDescent="0.2">
      <c r="O176" s="1"/>
      <c r="P176" s="1"/>
      <c r="Q176" s="101"/>
      <c r="R176" s="5"/>
    </row>
    <row r="177" spans="15:18" s="40" customFormat="1" x14ac:dyDescent="0.2">
      <c r="O177" s="1"/>
      <c r="P177" s="1"/>
      <c r="Q177" s="101"/>
      <c r="R177" s="5"/>
    </row>
    <row r="178" spans="15:18" s="40" customFormat="1" x14ac:dyDescent="0.2">
      <c r="O178" s="1"/>
      <c r="P178" s="1"/>
      <c r="Q178" s="101"/>
      <c r="R178" s="5"/>
    </row>
    <row r="179" spans="15:18" s="40" customFormat="1" x14ac:dyDescent="0.2">
      <c r="O179" s="1"/>
      <c r="P179" s="1"/>
      <c r="Q179" s="101"/>
      <c r="R179" s="5"/>
    </row>
    <row r="180" spans="15:18" s="40" customFormat="1" x14ac:dyDescent="0.2">
      <c r="O180" s="1"/>
      <c r="P180" s="1"/>
      <c r="Q180" s="101"/>
      <c r="R180" s="5"/>
    </row>
    <row r="181" spans="15:18" s="40" customFormat="1" x14ac:dyDescent="0.2">
      <c r="O181" s="1"/>
      <c r="P181" s="1"/>
      <c r="Q181" s="101"/>
      <c r="R181" s="5"/>
    </row>
    <row r="182" spans="15:18" s="40" customFormat="1" x14ac:dyDescent="0.2">
      <c r="O182" s="1"/>
      <c r="P182" s="1"/>
      <c r="Q182" s="101"/>
      <c r="R182" s="5"/>
    </row>
    <row r="183" spans="15:18" s="40" customFormat="1" x14ac:dyDescent="0.2">
      <c r="O183" s="1"/>
      <c r="P183" s="1"/>
      <c r="Q183" s="101"/>
      <c r="R183" s="5"/>
    </row>
    <row r="184" spans="15:18" s="40" customFormat="1" x14ac:dyDescent="0.2">
      <c r="O184" s="1"/>
      <c r="P184" s="1"/>
      <c r="Q184" s="101"/>
      <c r="R184" s="5"/>
    </row>
    <row r="185" spans="15:18" s="40" customFormat="1" x14ac:dyDescent="0.2">
      <c r="O185" s="1"/>
      <c r="P185" s="1"/>
      <c r="Q185" s="101"/>
      <c r="R185" s="5"/>
    </row>
    <row r="186" spans="15:18" s="40" customFormat="1" x14ac:dyDescent="0.2">
      <c r="O186" s="1"/>
      <c r="P186" s="1"/>
      <c r="Q186" s="101"/>
      <c r="R186" s="5"/>
    </row>
    <row r="187" spans="15:18" s="40" customFormat="1" x14ac:dyDescent="0.2">
      <c r="O187" s="1"/>
      <c r="P187" s="1"/>
      <c r="Q187" s="101"/>
      <c r="R187" s="5"/>
    </row>
    <row r="188" spans="15:18" s="40" customFormat="1" x14ac:dyDescent="0.2">
      <c r="O188" s="1"/>
      <c r="P188" s="1"/>
      <c r="Q188" s="101"/>
      <c r="R188" s="5"/>
    </row>
    <row r="189" spans="15:18" s="40" customFormat="1" x14ac:dyDescent="0.2">
      <c r="O189" s="1"/>
      <c r="P189" s="1"/>
      <c r="Q189" s="101"/>
      <c r="R189" s="5"/>
    </row>
    <row r="190" spans="15:18" s="40" customFormat="1" x14ac:dyDescent="0.2">
      <c r="O190" s="1"/>
      <c r="P190" s="1"/>
      <c r="Q190" s="101"/>
      <c r="R190" s="5"/>
    </row>
    <row r="191" spans="15:18" s="40" customFormat="1" x14ac:dyDescent="0.2">
      <c r="O191" s="1"/>
      <c r="P191" s="1"/>
      <c r="Q191" s="101"/>
      <c r="R191" s="5"/>
    </row>
    <row r="192" spans="15:18" s="40" customFormat="1" x14ac:dyDescent="0.2">
      <c r="O192" s="1"/>
      <c r="P192" s="1"/>
      <c r="Q192" s="101"/>
      <c r="R192" s="5"/>
    </row>
    <row r="193" spans="15:18" s="40" customFormat="1" x14ac:dyDescent="0.2">
      <c r="O193" s="1"/>
      <c r="P193" s="1"/>
      <c r="Q193" s="101"/>
      <c r="R193" s="5"/>
    </row>
    <row r="194" spans="15:18" s="40" customFormat="1" x14ac:dyDescent="0.2">
      <c r="O194" s="1"/>
      <c r="P194" s="1"/>
      <c r="Q194" s="101"/>
      <c r="R194" s="5"/>
    </row>
    <row r="195" spans="15:18" s="40" customFormat="1" x14ac:dyDescent="0.2">
      <c r="O195" s="1"/>
      <c r="P195" s="1"/>
      <c r="Q195" s="101"/>
      <c r="R195" s="5"/>
    </row>
    <row r="196" spans="15:18" s="40" customFormat="1" x14ac:dyDescent="0.2">
      <c r="O196" s="1"/>
      <c r="P196" s="1"/>
      <c r="Q196" s="101"/>
      <c r="R196" s="5"/>
    </row>
    <row r="197" spans="15:18" s="40" customFormat="1" x14ac:dyDescent="0.2">
      <c r="O197" s="1"/>
      <c r="P197" s="1"/>
      <c r="Q197" s="101"/>
      <c r="R197" s="5"/>
    </row>
    <row r="198" spans="15:18" s="40" customFormat="1" x14ac:dyDescent="0.2">
      <c r="O198" s="1"/>
      <c r="P198" s="1"/>
      <c r="Q198" s="101"/>
      <c r="R198" s="5"/>
    </row>
    <row r="199" spans="15:18" s="40" customFormat="1" x14ac:dyDescent="0.2">
      <c r="O199" s="1"/>
      <c r="P199" s="1"/>
      <c r="Q199" s="101"/>
      <c r="R199" s="5"/>
    </row>
    <row r="200" spans="15:18" s="40" customFormat="1" x14ac:dyDescent="0.2">
      <c r="O200" s="1"/>
      <c r="P200" s="1"/>
      <c r="Q200" s="101"/>
      <c r="R200" s="5"/>
    </row>
    <row r="201" spans="15:18" s="40" customFormat="1" x14ac:dyDescent="0.2">
      <c r="O201" s="1"/>
      <c r="P201" s="1"/>
      <c r="Q201" s="101"/>
      <c r="R201" s="5"/>
    </row>
    <row r="202" spans="15:18" s="40" customFormat="1" x14ac:dyDescent="0.2">
      <c r="O202" s="1"/>
      <c r="P202" s="1"/>
      <c r="Q202" s="101"/>
      <c r="R202" s="5"/>
    </row>
    <row r="203" spans="15:18" s="40" customFormat="1" x14ac:dyDescent="0.2">
      <c r="O203" s="1"/>
      <c r="P203" s="1"/>
      <c r="Q203" s="101"/>
      <c r="R203" s="5"/>
    </row>
    <row r="204" spans="15:18" s="40" customFormat="1" x14ac:dyDescent="0.2">
      <c r="O204" s="1"/>
      <c r="P204" s="1"/>
      <c r="Q204" s="101"/>
      <c r="R204" s="5"/>
    </row>
    <row r="205" spans="15:18" s="40" customFormat="1" x14ac:dyDescent="0.2">
      <c r="O205" s="1"/>
      <c r="P205" s="1"/>
      <c r="Q205" s="101"/>
      <c r="R205" s="5"/>
    </row>
    <row r="206" spans="15:18" s="40" customFormat="1" x14ac:dyDescent="0.2">
      <c r="O206" s="1"/>
      <c r="P206" s="1"/>
      <c r="Q206" s="101"/>
      <c r="R206" s="5"/>
    </row>
    <row r="207" spans="15:18" s="40" customFormat="1" x14ac:dyDescent="0.2">
      <c r="O207" s="1"/>
      <c r="P207" s="1"/>
      <c r="Q207" s="101"/>
      <c r="R207" s="5"/>
    </row>
    <row r="208" spans="15:18" s="40" customFormat="1" x14ac:dyDescent="0.2">
      <c r="O208" s="1"/>
      <c r="P208" s="1"/>
      <c r="Q208" s="101"/>
      <c r="R208" s="5"/>
    </row>
    <row r="209" spans="15:18" s="40" customFormat="1" x14ac:dyDescent="0.2">
      <c r="O209" s="1"/>
      <c r="P209" s="1"/>
      <c r="Q209" s="101"/>
      <c r="R209" s="5"/>
    </row>
    <row r="210" spans="15:18" s="40" customFormat="1" x14ac:dyDescent="0.2">
      <c r="O210" s="1"/>
      <c r="P210" s="1"/>
      <c r="Q210" s="101"/>
      <c r="R210" s="5"/>
    </row>
    <row r="211" spans="15:18" s="40" customFormat="1" x14ac:dyDescent="0.2">
      <c r="O211" s="1"/>
      <c r="P211" s="1"/>
      <c r="Q211" s="101"/>
      <c r="R211" s="5"/>
    </row>
    <row r="212" spans="15:18" s="40" customFormat="1" x14ac:dyDescent="0.2">
      <c r="O212" s="1"/>
      <c r="P212" s="1"/>
      <c r="Q212" s="101"/>
      <c r="R212" s="5"/>
    </row>
    <row r="213" spans="15:18" s="40" customFormat="1" x14ac:dyDescent="0.2">
      <c r="O213" s="1"/>
      <c r="P213" s="1"/>
      <c r="Q213" s="101"/>
      <c r="R213" s="5"/>
    </row>
    <row r="214" spans="15:18" s="40" customFormat="1" x14ac:dyDescent="0.2">
      <c r="O214" s="1"/>
      <c r="P214" s="1"/>
      <c r="Q214" s="101"/>
      <c r="R214" s="5"/>
    </row>
    <row r="215" spans="15:18" s="40" customFormat="1" x14ac:dyDescent="0.2">
      <c r="O215" s="1"/>
      <c r="P215" s="1"/>
      <c r="Q215" s="101"/>
      <c r="R215" s="5"/>
    </row>
    <row r="216" spans="15:18" s="40" customFormat="1" x14ac:dyDescent="0.2">
      <c r="O216" s="1"/>
      <c r="P216" s="1"/>
      <c r="Q216" s="101"/>
      <c r="R216" s="5"/>
    </row>
    <row r="217" spans="15:18" s="40" customFormat="1" x14ac:dyDescent="0.2">
      <c r="O217" s="1"/>
      <c r="P217" s="1"/>
      <c r="Q217" s="101"/>
      <c r="R217" s="5"/>
    </row>
    <row r="218" spans="15:18" s="40" customFormat="1" x14ac:dyDescent="0.2">
      <c r="O218" s="1"/>
      <c r="P218" s="1"/>
      <c r="Q218" s="101"/>
      <c r="R218" s="5"/>
    </row>
    <row r="219" spans="15:18" s="40" customFormat="1" x14ac:dyDescent="0.2">
      <c r="O219" s="1"/>
      <c r="P219" s="1"/>
      <c r="Q219" s="101"/>
      <c r="R219" s="5"/>
    </row>
    <row r="220" spans="15:18" s="40" customFormat="1" x14ac:dyDescent="0.2">
      <c r="O220" s="1"/>
      <c r="P220" s="1"/>
      <c r="Q220" s="101"/>
      <c r="R220" s="5"/>
    </row>
    <row r="221" spans="15:18" s="40" customFormat="1" x14ac:dyDescent="0.2">
      <c r="O221" s="1"/>
      <c r="P221" s="1"/>
      <c r="Q221" s="101"/>
      <c r="R221" s="5"/>
    </row>
    <row r="222" spans="15:18" s="40" customFormat="1" x14ac:dyDescent="0.2">
      <c r="O222" s="1"/>
      <c r="P222" s="1"/>
      <c r="Q222" s="101"/>
      <c r="R222" s="5"/>
    </row>
    <row r="223" spans="15:18" s="40" customFormat="1" x14ac:dyDescent="0.2">
      <c r="O223" s="1"/>
      <c r="P223" s="1"/>
      <c r="Q223" s="101"/>
      <c r="R223" s="5"/>
    </row>
    <row r="224" spans="15:18" s="40" customFormat="1" x14ac:dyDescent="0.2">
      <c r="O224" s="1"/>
      <c r="P224" s="1"/>
      <c r="Q224" s="101"/>
      <c r="R224" s="5"/>
    </row>
    <row r="225" spans="15:18" s="40" customFormat="1" x14ac:dyDescent="0.2">
      <c r="O225" s="1"/>
      <c r="P225" s="1"/>
      <c r="Q225" s="101"/>
      <c r="R225" s="5"/>
    </row>
    <row r="226" spans="15:18" s="40" customFormat="1" x14ac:dyDescent="0.2">
      <c r="O226" s="1"/>
      <c r="P226" s="1"/>
      <c r="Q226" s="101"/>
      <c r="R226" s="5"/>
    </row>
    <row r="227" spans="15:18" s="40" customFormat="1" x14ac:dyDescent="0.2">
      <c r="O227" s="1"/>
      <c r="P227" s="1"/>
      <c r="Q227" s="101"/>
      <c r="R227" s="5"/>
    </row>
    <row r="228" spans="15:18" s="40" customFormat="1" x14ac:dyDescent="0.2">
      <c r="O228" s="1"/>
      <c r="P228" s="1"/>
      <c r="Q228" s="101"/>
      <c r="R228" s="5"/>
    </row>
    <row r="229" spans="15:18" s="40" customFormat="1" x14ac:dyDescent="0.2">
      <c r="O229" s="1"/>
      <c r="P229" s="1"/>
      <c r="Q229" s="101"/>
      <c r="R229" s="5"/>
    </row>
    <row r="230" spans="15:18" s="40" customFormat="1" x14ac:dyDescent="0.2">
      <c r="O230" s="1"/>
      <c r="P230" s="1"/>
      <c r="Q230" s="101"/>
      <c r="R230" s="5"/>
    </row>
    <row r="231" spans="15:18" s="40" customFormat="1" x14ac:dyDescent="0.2">
      <c r="O231" s="1"/>
      <c r="P231" s="1"/>
      <c r="Q231" s="101"/>
      <c r="R231" s="5"/>
    </row>
    <row r="232" spans="15:18" s="40" customFormat="1" x14ac:dyDescent="0.2">
      <c r="O232" s="1"/>
      <c r="P232" s="1"/>
      <c r="Q232" s="101"/>
      <c r="R232" s="5"/>
    </row>
    <row r="233" spans="15:18" s="40" customFormat="1" x14ac:dyDescent="0.2">
      <c r="O233" s="1"/>
      <c r="P233" s="1"/>
      <c r="Q233" s="101"/>
      <c r="R233" s="5"/>
    </row>
    <row r="234" spans="15:18" s="40" customFormat="1" x14ac:dyDescent="0.2">
      <c r="O234" s="1"/>
      <c r="P234" s="1"/>
      <c r="Q234" s="101"/>
      <c r="R234" s="5"/>
    </row>
    <row r="235" spans="15:18" s="40" customFormat="1" x14ac:dyDescent="0.2">
      <c r="O235" s="1"/>
      <c r="P235" s="1"/>
      <c r="Q235" s="101"/>
      <c r="R235" s="5"/>
    </row>
    <row r="236" spans="15:18" s="40" customFormat="1" x14ac:dyDescent="0.2">
      <c r="O236" s="1"/>
      <c r="P236" s="1"/>
      <c r="Q236" s="101"/>
      <c r="R236" s="5"/>
    </row>
    <row r="237" spans="15:18" s="40" customFormat="1" x14ac:dyDescent="0.2">
      <c r="O237" s="1"/>
      <c r="P237" s="1"/>
      <c r="Q237" s="101"/>
      <c r="R237" s="5"/>
    </row>
    <row r="238" spans="15:18" s="40" customFormat="1" x14ac:dyDescent="0.2">
      <c r="O238" s="1"/>
      <c r="P238" s="1"/>
      <c r="Q238" s="101"/>
      <c r="R238" s="5"/>
    </row>
    <row r="239" spans="15:18" s="40" customFormat="1" x14ac:dyDescent="0.2">
      <c r="O239" s="1"/>
      <c r="P239" s="1"/>
      <c r="Q239" s="101"/>
      <c r="R239" s="5"/>
    </row>
    <row r="240" spans="15:18" s="40" customFormat="1" x14ac:dyDescent="0.2">
      <c r="O240" s="1"/>
      <c r="P240" s="1"/>
      <c r="Q240" s="101"/>
      <c r="R240" s="5"/>
    </row>
    <row r="241" spans="15:18" s="40" customFormat="1" x14ac:dyDescent="0.2">
      <c r="O241" s="1"/>
      <c r="P241" s="1"/>
      <c r="Q241" s="101"/>
      <c r="R241" s="5"/>
    </row>
    <row r="242" spans="15:18" s="40" customFormat="1" x14ac:dyDescent="0.2">
      <c r="O242" s="1"/>
      <c r="P242" s="1"/>
      <c r="Q242" s="101"/>
      <c r="R242" s="5"/>
    </row>
    <row r="243" spans="15:18" s="40" customFormat="1" x14ac:dyDescent="0.2">
      <c r="O243" s="1"/>
      <c r="P243" s="1"/>
      <c r="Q243" s="101"/>
      <c r="R243" s="5"/>
    </row>
    <row r="244" spans="15:18" s="40" customFormat="1" x14ac:dyDescent="0.2">
      <c r="O244" s="1"/>
      <c r="P244" s="1"/>
      <c r="Q244" s="101"/>
      <c r="R244" s="5"/>
    </row>
    <row r="245" spans="15:18" s="40" customFormat="1" x14ac:dyDescent="0.2">
      <c r="O245" s="1"/>
      <c r="P245" s="1"/>
      <c r="Q245" s="101"/>
      <c r="R245" s="5"/>
    </row>
    <row r="246" spans="15:18" s="40" customFormat="1" x14ac:dyDescent="0.2">
      <c r="O246" s="1"/>
      <c r="P246" s="1"/>
      <c r="Q246" s="101"/>
      <c r="R246" s="5"/>
    </row>
    <row r="247" spans="15:18" s="40" customFormat="1" x14ac:dyDescent="0.2">
      <c r="O247" s="1"/>
      <c r="P247" s="1"/>
      <c r="Q247" s="101"/>
      <c r="R247" s="5"/>
    </row>
    <row r="248" spans="15:18" s="40" customFormat="1" x14ac:dyDescent="0.2">
      <c r="O248" s="1"/>
      <c r="P248" s="1"/>
      <c r="Q248" s="101"/>
      <c r="R248" s="5"/>
    </row>
    <row r="249" spans="15:18" s="40" customFormat="1" x14ac:dyDescent="0.2">
      <c r="O249" s="1"/>
      <c r="P249" s="1"/>
      <c r="Q249" s="101"/>
      <c r="R249" s="5"/>
    </row>
    <row r="250" spans="15:18" s="40" customFormat="1" x14ac:dyDescent="0.2">
      <c r="O250" s="1"/>
      <c r="P250" s="1"/>
      <c r="Q250" s="101"/>
      <c r="R250" s="5"/>
    </row>
    <row r="251" spans="15:18" s="40" customFormat="1" x14ac:dyDescent="0.2">
      <c r="O251" s="1"/>
      <c r="P251" s="1"/>
      <c r="Q251" s="101"/>
      <c r="R251" s="5"/>
    </row>
    <row r="252" spans="15:18" s="40" customFormat="1" x14ac:dyDescent="0.2">
      <c r="O252" s="1"/>
      <c r="P252" s="1"/>
      <c r="Q252" s="101"/>
      <c r="R252" s="5"/>
    </row>
    <row r="253" spans="15:18" s="40" customFormat="1" x14ac:dyDescent="0.2">
      <c r="O253" s="1"/>
      <c r="P253" s="1"/>
      <c r="Q253" s="101"/>
      <c r="R253" s="5"/>
    </row>
    <row r="254" spans="15:18" s="40" customFormat="1" x14ac:dyDescent="0.2">
      <c r="O254" s="1"/>
      <c r="P254" s="1"/>
      <c r="Q254" s="101"/>
      <c r="R254" s="5"/>
    </row>
    <row r="255" spans="15:18" s="40" customFormat="1" x14ac:dyDescent="0.2">
      <c r="O255" s="1"/>
      <c r="P255" s="1"/>
      <c r="Q255" s="101"/>
      <c r="R255" s="5"/>
    </row>
    <row r="256" spans="15:18" s="40" customFormat="1" x14ac:dyDescent="0.2">
      <c r="O256" s="1"/>
      <c r="P256" s="1"/>
      <c r="Q256" s="101"/>
      <c r="R256" s="5"/>
    </row>
    <row r="257" spans="15:18" s="40" customFormat="1" x14ac:dyDescent="0.2">
      <c r="O257" s="1"/>
      <c r="P257" s="1"/>
      <c r="Q257" s="101"/>
      <c r="R257" s="5"/>
    </row>
    <row r="258" spans="15:18" s="40" customFormat="1" x14ac:dyDescent="0.2">
      <c r="O258" s="1"/>
      <c r="P258" s="1"/>
      <c r="Q258" s="101"/>
      <c r="R258" s="5"/>
    </row>
    <row r="259" spans="15:18" s="40" customFormat="1" x14ac:dyDescent="0.2">
      <c r="O259" s="1"/>
      <c r="P259" s="1"/>
      <c r="Q259" s="101"/>
      <c r="R259" s="5"/>
    </row>
    <row r="260" spans="15:18" s="40" customFormat="1" x14ac:dyDescent="0.2">
      <c r="O260" s="1"/>
      <c r="P260" s="1"/>
      <c r="Q260" s="101"/>
      <c r="R260" s="5"/>
    </row>
    <row r="261" spans="15:18" s="40" customFormat="1" x14ac:dyDescent="0.2">
      <c r="O261" s="1"/>
      <c r="P261" s="1"/>
      <c r="Q261" s="101"/>
      <c r="R261" s="5"/>
    </row>
    <row r="262" spans="15:18" s="40" customFormat="1" x14ac:dyDescent="0.2">
      <c r="O262" s="1"/>
      <c r="P262" s="1"/>
      <c r="Q262" s="101"/>
      <c r="R262" s="5"/>
    </row>
    <row r="263" spans="15:18" s="40" customFormat="1" x14ac:dyDescent="0.2">
      <c r="O263" s="1"/>
      <c r="P263" s="1"/>
      <c r="Q263" s="101"/>
      <c r="R263" s="5"/>
    </row>
    <row r="264" spans="15:18" s="40" customFormat="1" x14ac:dyDescent="0.2">
      <c r="O264" s="1"/>
      <c r="P264" s="1"/>
      <c r="Q264" s="101"/>
      <c r="R264" s="5"/>
    </row>
    <row r="265" spans="15:18" s="40" customFormat="1" x14ac:dyDescent="0.2">
      <c r="O265" s="1"/>
      <c r="P265" s="1"/>
      <c r="Q265" s="101"/>
      <c r="R265" s="5"/>
    </row>
    <row r="266" spans="15:18" s="40" customFormat="1" x14ac:dyDescent="0.2">
      <c r="O266" s="1"/>
      <c r="P266" s="1"/>
      <c r="Q266" s="101"/>
      <c r="R266" s="5"/>
    </row>
    <row r="267" spans="15:18" s="40" customFormat="1" x14ac:dyDescent="0.2">
      <c r="O267" s="1"/>
      <c r="P267" s="1"/>
      <c r="Q267" s="101"/>
      <c r="R267" s="5"/>
    </row>
    <row r="268" spans="15:18" s="40" customFormat="1" x14ac:dyDescent="0.2">
      <c r="O268" s="1"/>
      <c r="P268" s="1"/>
      <c r="Q268" s="101"/>
      <c r="R268" s="5"/>
    </row>
    <row r="269" spans="15:18" s="40" customFormat="1" x14ac:dyDescent="0.2">
      <c r="O269" s="1"/>
      <c r="P269" s="1"/>
      <c r="Q269" s="101"/>
      <c r="R269" s="5"/>
    </row>
    <row r="270" spans="15:18" s="40" customFormat="1" x14ac:dyDescent="0.2">
      <c r="O270" s="1"/>
      <c r="P270" s="1"/>
      <c r="Q270" s="101"/>
      <c r="R270" s="5"/>
    </row>
    <row r="271" spans="15:18" s="40" customFormat="1" x14ac:dyDescent="0.2">
      <c r="O271" s="1"/>
      <c r="P271" s="1"/>
      <c r="Q271" s="101"/>
      <c r="R271" s="5"/>
    </row>
    <row r="272" spans="15:18" s="40" customFormat="1" x14ac:dyDescent="0.2">
      <c r="O272" s="1"/>
      <c r="P272" s="1"/>
      <c r="Q272" s="101"/>
      <c r="R272" s="5"/>
    </row>
    <row r="273" spans="15:18" s="40" customFormat="1" x14ac:dyDescent="0.2">
      <c r="O273" s="1"/>
      <c r="P273" s="1"/>
      <c r="Q273" s="101"/>
      <c r="R273" s="5"/>
    </row>
    <row r="274" spans="15:18" s="40" customFormat="1" x14ac:dyDescent="0.2">
      <c r="O274" s="1"/>
      <c r="P274" s="1"/>
      <c r="Q274" s="101"/>
      <c r="R274" s="5"/>
    </row>
    <row r="275" spans="15:18" s="40" customFormat="1" x14ac:dyDescent="0.2">
      <c r="O275" s="1"/>
      <c r="P275" s="1"/>
      <c r="Q275" s="101"/>
      <c r="R275" s="5"/>
    </row>
    <row r="276" spans="15:18" s="40" customFormat="1" x14ac:dyDescent="0.2">
      <c r="O276" s="1"/>
      <c r="P276" s="1"/>
      <c r="Q276" s="101"/>
      <c r="R276" s="5"/>
    </row>
    <row r="277" spans="15:18" s="40" customFormat="1" x14ac:dyDescent="0.2">
      <c r="O277" s="1"/>
      <c r="P277" s="1"/>
      <c r="Q277" s="101"/>
      <c r="R277" s="5"/>
    </row>
    <row r="278" spans="15:18" s="40" customFormat="1" x14ac:dyDescent="0.2">
      <c r="O278" s="1"/>
      <c r="P278" s="1"/>
      <c r="Q278" s="101"/>
      <c r="R278" s="5"/>
    </row>
    <row r="279" spans="15:18" s="40" customFormat="1" x14ac:dyDescent="0.2">
      <c r="O279" s="1"/>
      <c r="P279" s="1"/>
      <c r="Q279" s="101"/>
      <c r="R279" s="5"/>
    </row>
    <row r="280" spans="15:18" s="40" customFormat="1" x14ac:dyDescent="0.2">
      <c r="O280" s="1"/>
      <c r="P280" s="1"/>
      <c r="Q280" s="101"/>
      <c r="R280" s="5"/>
    </row>
    <row r="281" spans="15:18" s="40" customFormat="1" x14ac:dyDescent="0.2">
      <c r="O281" s="1"/>
      <c r="P281" s="1"/>
      <c r="Q281" s="101"/>
      <c r="R281" s="5"/>
    </row>
    <row r="282" spans="15:18" s="40" customFormat="1" x14ac:dyDescent="0.2">
      <c r="O282" s="1"/>
      <c r="P282" s="1"/>
      <c r="Q282" s="101"/>
      <c r="R282" s="5"/>
    </row>
    <row r="283" spans="15:18" s="40" customFormat="1" x14ac:dyDescent="0.2">
      <c r="O283" s="1"/>
      <c r="P283" s="1"/>
      <c r="Q283" s="101"/>
      <c r="R283" s="5"/>
    </row>
    <row r="284" spans="15:18" s="40" customFormat="1" x14ac:dyDescent="0.2">
      <c r="O284" s="1"/>
      <c r="P284" s="1"/>
      <c r="Q284" s="101"/>
      <c r="R284" s="5"/>
    </row>
    <row r="285" spans="15:18" s="40" customFormat="1" x14ac:dyDescent="0.2">
      <c r="O285" s="1"/>
      <c r="P285" s="1"/>
      <c r="Q285" s="101"/>
      <c r="R285" s="5"/>
    </row>
    <row r="286" spans="15:18" s="40" customFormat="1" x14ac:dyDescent="0.2">
      <c r="O286" s="1"/>
      <c r="P286" s="1"/>
      <c r="Q286" s="101"/>
      <c r="R286" s="5"/>
    </row>
    <row r="287" spans="15:18" s="40" customFormat="1" x14ac:dyDescent="0.2">
      <c r="O287" s="1"/>
      <c r="P287" s="1"/>
      <c r="Q287" s="101"/>
      <c r="R287" s="5"/>
    </row>
    <row r="288" spans="15:18" s="40" customFormat="1" x14ac:dyDescent="0.2">
      <c r="O288" s="1"/>
      <c r="P288" s="1"/>
      <c r="Q288" s="101"/>
      <c r="R288" s="5"/>
    </row>
    <row r="289" spans="15:18" s="40" customFormat="1" x14ac:dyDescent="0.2">
      <c r="O289" s="1"/>
      <c r="P289" s="1"/>
      <c r="Q289" s="101"/>
      <c r="R289" s="5"/>
    </row>
    <row r="290" spans="15:18" s="40" customFormat="1" x14ac:dyDescent="0.2">
      <c r="O290" s="1"/>
      <c r="P290" s="1"/>
      <c r="Q290" s="101"/>
      <c r="R290" s="5"/>
    </row>
    <row r="291" spans="15:18" s="40" customFormat="1" x14ac:dyDescent="0.2">
      <c r="O291" s="1"/>
      <c r="P291" s="1"/>
      <c r="Q291" s="101"/>
      <c r="R291" s="5"/>
    </row>
    <row r="292" spans="15:18" s="40" customFormat="1" x14ac:dyDescent="0.2">
      <c r="O292" s="1"/>
      <c r="P292" s="1"/>
      <c r="Q292" s="101"/>
      <c r="R292" s="5"/>
    </row>
    <row r="293" spans="15:18" s="40" customFormat="1" x14ac:dyDescent="0.2">
      <c r="O293" s="1"/>
      <c r="P293" s="1"/>
      <c r="Q293" s="101"/>
      <c r="R293" s="5"/>
    </row>
    <row r="294" spans="15:18" s="40" customFormat="1" x14ac:dyDescent="0.2">
      <c r="O294" s="1"/>
      <c r="P294" s="1"/>
      <c r="Q294" s="101"/>
      <c r="R294" s="5"/>
    </row>
    <row r="295" spans="15:18" s="40" customFormat="1" x14ac:dyDescent="0.2">
      <c r="O295" s="1"/>
      <c r="P295" s="1"/>
      <c r="Q295" s="101"/>
      <c r="R295" s="5"/>
    </row>
    <row r="296" spans="15:18" s="40" customFormat="1" x14ac:dyDescent="0.2">
      <c r="O296" s="1"/>
      <c r="P296" s="1"/>
      <c r="Q296" s="101"/>
      <c r="R296" s="5"/>
    </row>
    <row r="297" spans="15:18" s="40" customFormat="1" x14ac:dyDescent="0.2">
      <c r="O297" s="1"/>
      <c r="P297" s="1"/>
      <c r="Q297" s="101"/>
      <c r="R297" s="5"/>
    </row>
    <row r="298" spans="15:18" s="40" customFormat="1" x14ac:dyDescent="0.2">
      <c r="O298" s="1"/>
      <c r="P298" s="1"/>
      <c r="Q298" s="101"/>
      <c r="R298" s="5"/>
    </row>
    <row r="299" spans="15:18" s="40" customFormat="1" x14ac:dyDescent="0.2">
      <c r="O299" s="1"/>
      <c r="P299" s="1"/>
      <c r="Q299" s="101"/>
      <c r="R299" s="5"/>
    </row>
    <row r="300" spans="15:18" s="40" customFormat="1" x14ac:dyDescent="0.2">
      <c r="O300" s="1"/>
      <c r="P300" s="1"/>
      <c r="Q300" s="101"/>
      <c r="R300" s="5"/>
    </row>
    <row r="301" spans="15:18" s="40" customFormat="1" x14ac:dyDescent="0.2">
      <c r="O301" s="1"/>
      <c r="P301" s="1"/>
      <c r="Q301" s="101"/>
      <c r="R301" s="5"/>
    </row>
    <row r="302" spans="15:18" s="40" customFormat="1" x14ac:dyDescent="0.2">
      <c r="O302" s="1"/>
      <c r="P302" s="1"/>
      <c r="Q302" s="101"/>
      <c r="R302" s="5"/>
    </row>
    <row r="303" spans="15:18" s="40" customFormat="1" x14ac:dyDescent="0.2">
      <c r="O303" s="1"/>
      <c r="P303" s="1"/>
      <c r="Q303" s="101"/>
      <c r="R303" s="5"/>
    </row>
    <row r="304" spans="15:18" s="40" customFormat="1" x14ac:dyDescent="0.2">
      <c r="O304" s="1"/>
      <c r="P304" s="1"/>
      <c r="Q304" s="101"/>
      <c r="R304" s="5"/>
    </row>
    <row r="305" spans="15:18" s="40" customFormat="1" x14ac:dyDescent="0.2">
      <c r="O305" s="1"/>
      <c r="P305" s="1"/>
      <c r="Q305" s="101"/>
      <c r="R305" s="5"/>
    </row>
    <row r="306" spans="15:18" s="40" customFormat="1" x14ac:dyDescent="0.2">
      <c r="O306" s="1"/>
      <c r="P306" s="1"/>
      <c r="Q306" s="101"/>
      <c r="R306" s="5"/>
    </row>
    <row r="307" spans="15:18" s="40" customFormat="1" x14ac:dyDescent="0.2">
      <c r="O307" s="1"/>
      <c r="P307" s="1"/>
      <c r="Q307" s="101"/>
      <c r="R307" s="5"/>
    </row>
    <row r="308" spans="15:18" s="40" customFormat="1" x14ac:dyDescent="0.2">
      <c r="O308" s="1"/>
      <c r="P308" s="1"/>
      <c r="Q308" s="101"/>
      <c r="R308" s="5"/>
    </row>
    <row r="309" spans="15:18" s="40" customFormat="1" x14ac:dyDescent="0.2">
      <c r="O309" s="1"/>
      <c r="P309" s="1"/>
      <c r="Q309" s="101"/>
      <c r="R309" s="5"/>
    </row>
    <row r="310" spans="15:18" s="40" customFormat="1" x14ac:dyDescent="0.2">
      <c r="O310" s="1"/>
      <c r="P310" s="1"/>
      <c r="Q310" s="101"/>
      <c r="R310" s="5"/>
    </row>
    <row r="311" spans="15:18" s="40" customFormat="1" x14ac:dyDescent="0.2">
      <c r="O311" s="1"/>
      <c r="P311" s="1"/>
      <c r="Q311" s="101"/>
      <c r="R311" s="5"/>
    </row>
    <row r="312" spans="15:18" s="40" customFormat="1" x14ac:dyDescent="0.2">
      <c r="O312" s="1"/>
      <c r="P312" s="1"/>
      <c r="Q312" s="101"/>
      <c r="R312" s="5"/>
    </row>
    <row r="313" spans="15:18" s="40" customFormat="1" x14ac:dyDescent="0.2">
      <c r="O313" s="1"/>
      <c r="P313" s="1"/>
      <c r="Q313" s="101"/>
      <c r="R313" s="5"/>
    </row>
    <row r="314" spans="15:18" s="40" customFormat="1" x14ac:dyDescent="0.2">
      <c r="O314" s="1"/>
      <c r="P314" s="1"/>
      <c r="Q314" s="101"/>
      <c r="R314" s="5"/>
    </row>
    <row r="315" spans="15:18" s="40" customFormat="1" x14ac:dyDescent="0.2">
      <c r="O315" s="1"/>
      <c r="P315" s="1"/>
      <c r="Q315" s="101"/>
      <c r="R315" s="5"/>
    </row>
    <row r="316" spans="15:18" s="40" customFormat="1" x14ac:dyDescent="0.2">
      <c r="O316" s="1"/>
      <c r="P316" s="1"/>
      <c r="Q316" s="101"/>
      <c r="R316" s="5"/>
    </row>
    <row r="317" spans="15:18" s="40" customFormat="1" x14ac:dyDescent="0.2">
      <c r="O317" s="1"/>
      <c r="P317" s="1"/>
      <c r="Q317" s="101"/>
      <c r="R317" s="5"/>
    </row>
    <row r="318" spans="15:18" s="40" customFormat="1" x14ac:dyDescent="0.2">
      <c r="O318" s="1"/>
      <c r="P318" s="1"/>
      <c r="Q318" s="101"/>
      <c r="R318" s="5"/>
    </row>
    <row r="319" spans="15:18" s="40" customFormat="1" x14ac:dyDescent="0.2">
      <c r="O319" s="1"/>
      <c r="P319" s="1"/>
      <c r="Q319" s="101"/>
      <c r="R319" s="5"/>
    </row>
    <row r="320" spans="15:18" s="40" customFormat="1" x14ac:dyDescent="0.2">
      <c r="O320" s="1"/>
      <c r="P320" s="1"/>
      <c r="Q320" s="101"/>
      <c r="R320" s="5"/>
    </row>
    <row r="321" spans="15:18" s="40" customFormat="1" x14ac:dyDescent="0.2">
      <c r="O321" s="1"/>
      <c r="P321" s="1"/>
      <c r="Q321" s="101"/>
      <c r="R321" s="5"/>
    </row>
    <row r="322" spans="15:18" s="40" customFormat="1" x14ac:dyDescent="0.2">
      <c r="O322" s="1"/>
      <c r="P322" s="1"/>
      <c r="Q322" s="101"/>
      <c r="R322" s="5"/>
    </row>
    <row r="323" spans="15:18" s="40" customFormat="1" x14ac:dyDescent="0.2">
      <c r="O323" s="1"/>
      <c r="P323" s="1"/>
      <c r="Q323" s="101"/>
      <c r="R323" s="5"/>
    </row>
    <row r="324" spans="15:18" s="40" customFormat="1" x14ac:dyDescent="0.2">
      <c r="O324" s="1"/>
      <c r="P324" s="1"/>
      <c r="Q324" s="101"/>
      <c r="R324" s="5"/>
    </row>
    <row r="325" spans="15:18" s="40" customFormat="1" x14ac:dyDescent="0.2">
      <c r="O325" s="1"/>
      <c r="P325" s="1"/>
      <c r="Q325" s="101"/>
      <c r="R325" s="5"/>
    </row>
    <row r="326" spans="15:18" s="40" customFormat="1" x14ac:dyDescent="0.2">
      <c r="O326" s="1"/>
      <c r="P326" s="1"/>
      <c r="Q326" s="101"/>
      <c r="R326" s="5"/>
    </row>
    <row r="327" spans="15:18" s="40" customFormat="1" x14ac:dyDescent="0.2">
      <c r="O327" s="1"/>
      <c r="P327" s="1"/>
      <c r="Q327" s="101"/>
      <c r="R327" s="5"/>
    </row>
    <row r="328" spans="15:18" s="40" customFormat="1" x14ac:dyDescent="0.2">
      <c r="O328" s="1"/>
      <c r="P328" s="1"/>
      <c r="Q328" s="101"/>
      <c r="R328" s="5"/>
    </row>
    <row r="329" spans="15:18" s="40" customFormat="1" x14ac:dyDescent="0.2">
      <c r="O329" s="1"/>
      <c r="P329" s="1"/>
      <c r="Q329" s="101"/>
      <c r="R329" s="5"/>
    </row>
    <row r="330" spans="15:18" s="40" customFormat="1" x14ac:dyDescent="0.2">
      <c r="O330" s="1"/>
      <c r="P330" s="1"/>
      <c r="Q330" s="101"/>
      <c r="R330" s="5"/>
    </row>
    <row r="331" spans="15:18" s="40" customFormat="1" x14ac:dyDescent="0.2">
      <c r="O331" s="1"/>
      <c r="P331" s="1"/>
      <c r="Q331" s="101"/>
      <c r="R331" s="5"/>
    </row>
    <row r="332" spans="15:18" s="40" customFormat="1" x14ac:dyDescent="0.2">
      <c r="O332" s="1"/>
      <c r="P332" s="1"/>
      <c r="Q332" s="101"/>
      <c r="R332" s="5"/>
    </row>
    <row r="333" spans="15:18" s="40" customFormat="1" x14ac:dyDescent="0.2">
      <c r="O333" s="1"/>
      <c r="P333" s="1"/>
      <c r="Q333" s="101"/>
      <c r="R333" s="5"/>
    </row>
    <row r="334" spans="15:18" s="40" customFormat="1" x14ac:dyDescent="0.2">
      <c r="O334" s="1"/>
      <c r="P334" s="1"/>
      <c r="Q334" s="101"/>
      <c r="R334" s="5"/>
    </row>
    <row r="335" spans="15:18" s="40" customFormat="1" x14ac:dyDescent="0.2">
      <c r="O335" s="1"/>
      <c r="P335" s="1"/>
      <c r="Q335" s="101"/>
      <c r="R335" s="5"/>
    </row>
    <row r="336" spans="15:18" s="40" customFormat="1" x14ac:dyDescent="0.2">
      <c r="O336" s="1"/>
      <c r="P336" s="1"/>
      <c r="Q336" s="101"/>
      <c r="R336" s="5"/>
    </row>
    <row r="337" spans="2:18" s="40" customFormat="1" x14ac:dyDescent="0.2">
      <c r="B337" s="2"/>
      <c r="C337" s="2"/>
      <c r="D337" s="2"/>
      <c r="E337" s="2"/>
      <c r="F337" s="2"/>
      <c r="G337" s="2"/>
      <c r="H337" s="2"/>
      <c r="I337" s="2"/>
      <c r="J337" s="2"/>
      <c r="K337" s="2"/>
      <c r="L337" s="2"/>
      <c r="M337" s="2"/>
      <c r="N337" s="2"/>
      <c r="O337" s="1"/>
      <c r="P337" s="1"/>
      <c r="Q337" s="101"/>
      <c r="R337" s="5"/>
    </row>
    <row r="338" spans="2:18" s="40" customFormat="1" x14ac:dyDescent="0.2">
      <c r="B338" s="2"/>
      <c r="C338" s="2"/>
      <c r="D338" s="2"/>
      <c r="E338" s="2"/>
      <c r="F338" s="2"/>
      <c r="G338" s="2"/>
      <c r="H338" s="2"/>
      <c r="I338" s="2"/>
      <c r="J338" s="2"/>
      <c r="K338" s="2"/>
      <c r="L338" s="2"/>
      <c r="M338" s="2"/>
      <c r="N338" s="2"/>
      <c r="O338" s="1"/>
      <c r="P338" s="1"/>
      <c r="Q338" s="101"/>
      <c r="R338" s="5"/>
    </row>
    <row r="339" spans="2:18" s="40" customFormat="1" x14ac:dyDescent="0.2">
      <c r="B339" s="2"/>
      <c r="C339" s="2"/>
      <c r="D339" s="2"/>
      <c r="E339" s="2"/>
      <c r="F339" s="2"/>
      <c r="G339" s="2"/>
      <c r="H339" s="2"/>
      <c r="I339" s="2"/>
      <c r="J339" s="2"/>
      <c r="K339" s="2"/>
      <c r="L339" s="2"/>
      <c r="M339" s="2"/>
      <c r="N339" s="2"/>
      <c r="O339" s="1"/>
      <c r="P339" s="1"/>
      <c r="Q339" s="101"/>
      <c r="R339" s="5"/>
    </row>
    <row r="340" spans="2:18" s="40" customFormat="1" x14ac:dyDescent="0.2">
      <c r="B340" s="2"/>
      <c r="C340" s="2"/>
      <c r="D340" s="2"/>
      <c r="E340" s="2"/>
      <c r="F340" s="2"/>
      <c r="G340" s="2"/>
      <c r="H340" s="2"/>
      <c r="I340" s="2"/>
      <c r="J340" s="2"/>
      <c r="K340" s="2"/>
      <c r="L340" s="2"/>
      <c r="M340" s="2"/>
      <c r="N340" s="2"/>
      <c r="O340" s="1"/>
      <c r="P340" s="1"/>
      <c r="Q340" s="101"/>
      <c r="R340" s="5"/>
    </row>
    <row r="341" spans="2:18" s="40" customFormat="1" x14ac:dyDescent="0.2">
      <c r="B341" s="2"/>
      <c r="C341" s="2"/>
      <c r="D341" s="2"/>
      <c r="E341" s="2"/>
      <c r="F341" s="2"/>
      <c r="G341" s="2"/>
      <c r="H341" s="2"/>
      <c r="I341" s="2"/>
      <c r="J341" s="2"/>
      <c r="K341" s="2"/>
      <c r="L341" s="2"/>
      <c r="M341" s="2"/>
      <c r="N341" s="2"/>
      <c r="O341" s="1"/>
      <c r="P341" s="1"/>
      <c r="Q341" s="101"/>
      <c r="R341" s="5"/>
    </row>
    <row r="342" spans="2:18" s="40" customFormat="1" x14ac:dyDescent="0.2">
      <c r="B342" s="2"/>
      <c r="C342" s="2"/>
      <c r="D342" s="2"/>
      <c r="E342" s="2"/>
      <c r="F342" s="2"/>
      <c r="G342" s="2"/>
      <c r="H342" s="2"/>
      <c r="I342" s="2"/>
      <c r="J342" s="2"/>
      <c r="K342" s="2"/>
      <c r="L342" s="2"/>
      <c r="M342" s="2"/>
      <c r="N342" s="2"/>
      <c r="O342" s="1"/>
      <c r="P342" s="1"/>
      <c r="Q342" s="101"/>
      <c r="R342" s="5"/>
    </row>
    <row r="343" spans="2:18" s="40" customFormat="1" x14ac:dyDescent="0.2">
      <c r="B343" s="2"/>
      <c r="C343" s="2"/>
      <c r="D343" s="2"/>
      <c r="E343" s="2"/>
      <c r="F343" s="2"/>
      <c r="G343" s="2"/>
      <c r="H343" s="2"/>
      <c r="I343" s="2"/>
      <c r="J343" s="2"/>
      <c r="K343" s="2"/>
      <c r="L343" s="2"/>
      <c r="M343" s="2"/>
      <c r="N343" s="2"/>
      <c r="O343" s="1"/>
      <c r="P343" s="1"/>
      <c r="Q343" s="101"/>
      <c r="R343" s="5"/>
    </row>
    <row r="344" spans="2:18" s="40" customFormat="1" x14ac:dyDescent="0.2">
      <c r="B344" s="2"/>
      <c r="C344" s="2"/>
      <c r="D344" s="2"/>
      <c r="E344" s="2"/>
      <c r="F344" s="2"/>
      <c r="G344" s="2"/>
      <c r="H344" s="2"/>
      <c r="I344" s="2"/>
      <c r="J344" s="2"/>
      <c r="K344" s="2"/>
      <c r="L344" s="2"/>
      <c r="M344" s="2"/>
      <c r="N344" s="2"/>
      <c r="O344" s="1"/>
      <c r="P344" s="1"/>
      <c r="Q344" s="101"/>
      <c r="R344" s="5"/>
    </row>
    <row r="345" spans="2:18" s="40" customFormat="1" x14ac:dyDescent="0.2">
      <c r="B345" s="2"/>
      <c r="C345" s="2"/>
      <c r="D345" s="2"/>
      <c r="E345" s="2"/>
      <c r="F345" s="2"/>
      <c r="G345" s="2"/>
      <c r="H345" s="2"/>
      <c r="I345" s="2"/>
      <c r="J345" s="2"/>
      <c r="K345" s="2"/>
      <c r="L345" s="2"/>
      <c r="M345" s="2"/>
      <c r="N345" s="2"/>
      <c r="O345" s="1"/>
      <c r="P345" s="1"/>
      <c r="Q345" s="101"/>
      <c r="R345" s="5"/>
    </row>
    <row r="346" spans="2:18" s="40" customFormat="1" x14ac:dyDescent="0.2">
      <c r="B346" s="2"/>
      <c r="C346" s="2"/>
      <c r="D346" s="2"/>
      <c r="E346" s="2"/>
      <c r="F346" s="2"/>
      <c r="G346" s="2"/>
      <c r="H346" s="2"/>
      <c r="I346" s="2"/>
      <c r="J346" s="2"/>
      <c r="K346" s="2"/>
      <c r="L346" s="2"/>
      <c r="M346" s="2"/>
      <c r="N346" s="2"/>
      <c r="O346" s="1"/>
      <c r="P346" s="1"/>
      <c r="Q346" s="101"/>
      <c r="R346" s="5"/>
    </row>
    <row r="347" spans="2:18" s="40" customFormat="1" x14ac:dyDescent="0.2">
      <c r="B347" s="2"/>
      <c r="C347" s="2"/>
      <c r="D347" s="2"/>
      <c r="E347" s="2"/>
      <c r="F347" s="2"/>
      <c r="G347" s="2"/>
      <c r="H347" s="2"/>
      <c r="I347" s="2"/>
      <c r="J347" s="2"/>
      <c r="K347" s="2"/>
      <c r="L347" s="2"/>
      <c r="M347" s="2"/>
      <c r="N347" s="2"/>
      <c r="O347" s="1"/>
      <c r="P347" s="1"/>
      <c r="Q347" s="101"/>
      <c r="R347" s="5"/>
    </row>
    <row r="348" spans="2:18" s="40" customFormat="1" x14ac:dyDescent="0.2">
      <c r="B348" s="2"/>
      <c r="C348" s="2"/>
      <c r="D348" s="2"/>
      <c r="E348" s="2"/>
      <c r="F348" s="2"/>
      <c r="G348" s="2"/>
      <c r="H348" s="2"/>
      <c r="I348" s="2"/>
      <c r="J348" s="2"/>
      <c r="K348" s="2"/>
      <c r="L348" s="2"/>
      <c r="M348" s="2"/>
      <c r="N348" s="2"/>
      <c r="O348" s="1"/>
      <c r="P348" s="1"/>
      <c r="Q348" s="101"/>
      <c r="R348" s="5"/>
    </row>
    <row r="349" spans="2:18" s="40" customFormat="1" x14ac:dyDescent="0.2">
      <c r="B349" s="1"/>
      <c r="C349" s="1"/>
      <c r="D349" s="1"/>
      <c r="E349" s="1"/>
      <c r="F349" s="1"/>
      <c r="G349" s="1"/>
      <c r="H349" s="1"/>
      <c r="I349" s="1"/>
      <c r="J349" s="1"/>
      <c r="K349" s="1"/>
      <c r="L349" s="1"/>
      <c r="M349" s="1"/>
      <c r="N349" s="1"/>
      <c r="O349" s="1"/>
      <c r="P349" s="1"/>
      <c r="Q349" s="101"/>
      <c r="R349" s="5"/>
    </row>
    <row r="350" spans="2:18" s="40" customFormat="1" x14ac:dyDescent="0.2">
      <c r="B350" s="1"/>
      <c r="C350" s="1"/>
      <c r="D350" s="1"/>
      <c r="E350" s="1"/>
      <c r="F350" s="1"/>
      <c r="G350" s="1"/>
      <c r="H350" s="1"/>
      <c r="I350" s="1"/>
      <c r="J350" s="1"/>
      <c r="K350" s="1"/>
      <c r="L350" s="1"/>
      <c r="M350" s="1"/>
      <c r="N350" s="1"/>
      <c r="O350" s="1"/>
      <c r="P350" s="1"/>
      <c r="Q350" s="101"/>
      <c r="R350" s="5"/>
    </row>
    <row r="351" spans="2:18" s="40" customFormat="1" x14ac:dyDescent="0.2">
      <c r="B351" s="1"/>
      <c r="C351" s="1"/>
      <c r="D351" s="1"/>
      <c r="E351" s="1"/>
      <c r="F351" s="1"/>
      <c r="G351" s="1"/>
      <c r="H351" s="1"/>
      <c r="I351" s="1"/>
      <c r="J351" s="1"/>
      <c r="K351" s="1"/>
      <c r="L351" s="1"/>
      <c r="M351" s="1"/>
      <c r="N351" s="1"/>
      <c r="O351" s="1"/>
      <c r="P351" s="1"/>
      <c r="Q351" s="101"/>
      <c r="R351" s="5"/>
    </row>
    <row r="352" spans="2:18" s="40" customFormat="1" x14ac:dyDescent="0.2">
      <c r="B352" s="1"/>
      <c r="C352" s="1"/>
      <c r="D352" s="1"/>
      <c r="E352" s="1"/>
      <c r="F352" s="1"/>
      <c r="G352" s="1"/>
      <c r="H352" s="1"/>
      <c r="I352" s="1"/>
      <c r="J352" s="1"/>
      <c r="K352" s="1"/>
      <c r="L352" s="1"/>
      <c r="M352" s="1"/>
      <c r="N352" s="1"/>
      <c r="O352" s="1"/>
      <c r="P352" s="1"/>
      <c r="Q352" s="101"/>
      <c r="R352" s="5"/>
    </row>
    <row r="353" spans="2:18" s="40" customFormat="1" x14ac:dyDescent="0.2">
      <c r="B353" s="1"/>
      <c r="C353" s="1"/>
      <c r="D353" s="1"/>
      <c r="E353" s="1"/>
      <c r="F353" s="1"/>
      <c r="G353" s="1"/>
      <c r="H353" s="1"/>
      <c r="I353" s="1"/>
      <c r="J353" s="1"/>
      <c r="K353" s="1"/>
      <c r="L353" s="1"/>
      <c r="M353" s="1"/>
      <c r="N353" s="1"/>
      <c r="O353" s="1"/>
      <c r="P353" s="1"/>
      <c r="Q353" s="101"/>
      <c r="R353" s="5"/>
    </row>
    <row r="354" spans="2:18" s="40" customFormat="1" x14ac:dyDescent="0.2">
      <c r="B354" s="1"/>
      <c r="C354" s="1"/>
      <c r="D354" s="1"/>
      <c r="E354" s="1"/>
      <c r="F354" s="1"/>
      <c r="G354" s="1"/>
      <c r="H354" s="1"/>
      <c r="I354" s="1"/>
      <c r="J354" s="1"/>
      <c r="K354" s="1"/>
      <c r="L354" s="1"/>
      <c r="M354" s="1"/>
      <c r="N354" s="1"/>
      <c r="O354" s="1"/>
      <c r="P354" s="1"/>
      <c r="Q354" s="101"/>
      <c r="R354" s="5"/>
    </row>
    <row r="355" spans="2:18" s="40" customFormat="1" x14ac:dyDescent="0.2">
      <c r="B355" s="1"/>
      <c r="C355" s="1"/>
      <c r="D355" s="1"/>
      <c r="E355" s="1"/>
      <c r="F355" s="1"/>
      <c r="G355" s="1"/>
      <c r="H355" s="1"/>
      <c r="I355" s="1"/>
      <c r="J355" s="1"/>
      <c r="K355" s="1"/>
      <c r="L355" s="1"/>
      <c r="M355" s="1"/>
      <c r="N355" s="1"/>
      <c r="O355" s="1"/>
      <c r="P355" s="1"/>
      <c r="Q355" s="101"/>
      <c r="R355" s="5"/>
    </row>
    <row r="356" spans="2:18" s="40" customFormat="1" x14ac:dyDescent="0.2">
      <c r="B356" s="1"/>
      <c r="C356" s="1"/>
      <c r="D356" s="1"/>
      <c r="E356" s="1"/>
      <c r="F356" s="1"/>
      <c r="G356" s="1"/>
      <c r="H356" s="1"/>
      <c r="I356" s="1"/>
      <c r="J356" s="1"/>
      <c r="K356" s="1"/>
      <c r="L356" s="1"/>
      <c r="M356" s="1"/>
      <c r="N356" s="1"/>
      <c r="O356" s="1"/>
      <c r="P356" s="1"/>
      <c r="Q356" s="101"/>
      <c r="R356" s="5"/>
    </row>
    <row r="357" spans="2:18" s="40" customFormat="1" x14ac:dyDescent="0.2">
      <c r="B357" s="1"/>
      <c r="C357" s="1"/>
      <c r="D357" s="1"/>
      <c r="E357" s="1"/>
      <c r="F357" s="1"/>
      <c r="G357" s="1"/>
      <c r="H357" s="1"/>
      <c r="I357" s="1"/>
      <c r="J357" s="1"/>
      <c r="K357" s="1"/>
      <c r="L357" s="1"/>
      <c r="M357" s="1"/>
      <c r="N357" s="1"/>
      <c r="O357" s="1"/>
      <c r="P357" s="1"/>
      <c r="Q357" s="101"/>
      <c r="R357" s="5"/>
    </row>
    <row r="358" spans="2:18" s="40" customFormat="1" x14ac:dyDescent="0.2">
      <c r="B358" s="1"/>
      <c r="C358" s="1"/>
      <c r="D358" s="1"/>
      <c r="E358" s="1"/>
      <c r="F358" s="1"/>
      <c r="G358" s="1"/>
      <c r="H358" s="1"/>
      <c r="I358" s="1"/>
      <c r="J358" s="1"/>
      <c r="K358" s="1"/>
      <c r="L358" s="1"/>
      <c r="M358" s="1"/>
      <c r="N358" s="1"/>
      <c r="O358" s="1"/>
      <c r="P358" s="1"/>
      <c r="Q358" s="101"/>
      <c r="R358" s="5"/>
    </row>
    <row r="359" spans="2:18" s="40" customFormat="1" x14ac:dyDescent="0.2">
      <c r="B359" s="1"/>
      <c r="C359" s="1"/>
      <c r="D359" s="1"/>
      <c r="E359" s="1"/>
      <c r="F359" s="1"/>
      <c r="G359" s="1"/>
      <c r="H359" s="1"/>
      <c r="I359" s="1"/>
      <c r="J359" s="1"/>
      <c r="K359" s="1"/>
      <c r="L359" s="1"/>
      <c r="M359" s="1"/>
      <c r="N359" s="1"/>
      <c r="O359" s="1"/>
      <c r="P359" s="1"/>
      <c r="Q359" s="101"/>
      <c r="R359" s="5"/>
    </row>
    <row r="360" spans="2:18" s="40" customFormat="1" x14ac:dyDescent="0.2">
      <c r="B360" s="1"/>
      <c r="C360" s="1"/>
      <c r="D360" s="1"/>
      <c r="E360" s="1"/>
      <c r="F360" s="1"/>
      <c r="G360" s="1"/>
      <c r="H360" s="1"/>
      <c r="I360" s="1"/>
      <c r="J360" s="1"/>
      <c r="K360" s="1"/>
      <c r="L360" s="1"/>
      <c r="M360" s="1"/>
      <c r="N360" s="1"/>
      <c r="O360" s="1"/>
      <c r="P360" s="1"/>
      <c r="Q360" s="101"/>
      <c r="R360" s="5"/>
    </row>
    <row r="361" spans="2:18" s="40" customFormat="1" x14ac:dyDescent="0.2">
      <c r="B361" s="1"/>
      <c r="C361" s="1"/>
      <c r="D361" s="1"/>
      <c r="E361" s="1"/>
      <c r="F361" s="1"/>
      <c r="G361" s="1"/>
      <c r="H361" s="1"/>
      <c r="I361" s="1"/>
      <c r="J361" s="1"/>
      <c r="K361" s="1"/>
      <c r="L361" s="1"/>
      <c r="M361" s="1"/>
      <c r="N361" s="1"/>
      <c r="O361" s="1"/>
      <c r="P361" s="1"/>
      <c r="Q361" s="101"/>
      <c r="R361" s="5"/>
    </row>
    <row r="362" spans="2:18" s="40" customFormat="1" x14ac:dyDescent="0.2">
      <c r="B362" s="13"/>
      <c r="C362" s="13"/>
      <c r="D362" s="1"/>
      <c r="E362" s="1"/>
      <c r="F362" s="1"/>
      <c r="G362" s="1"/>
      <c r="H362" s="1"/>
      <c r="I362" s="1"/>
      <c r="J362" s="1"/>
      <c r="K362" s="1"/>
      <c r="L362" s="1"/>
      <c r="M362" s="1"/>
      <c r="N362" s="1"/>
      <c r="O362" s="1"/>
      <c r="P362" s="1"/>
      <c r="Q362" s="101"/>
      <c r="R362" s="5"/>
    </row>
    <row r="363" spans="2:18" s="40" customFormat="1" x14ac:dyDescent="0.2">
      <c r="B363" s="13"/>
      <c r="C363" s="13"/>
      <c r="D363" s="1"/>
      <c r="E363" s="1"/>
      <c r="F363" s="1"/>
      <c r="G363" s="1"/>
      <c r="H363" s="1"/>
      <c r="I363" s="1"/>
      <c r="J363" s="1"/>
      <c r="K363" s="1"/>
      <c r="L363" s="1"/>
      <c r="M363" s="1"/>
      <c r="N363" s="1"/>
      <c r="O363" s="1"/>
      <c r="P363" s="1"/>
      <c r="Q363" s="101"/>
      <c r="R363" s="5"/>
    </row>
    <row r="364" spans="2:18" s="40" customFormat="1" x14ac:dyDescent="0.2">
      <c r="B364" s="1"/>
      <c r="C364" s="1"/>
      <c r="D364" s="1"/>
      <c r="E364" s="1"/>
      <c r="F364" s="1"/>
      <c r="G364" s="1"/>
      <c r="H364" s="1"/>
      <c r="I364" s="1"/>
      <c r="J364" s="1"/>
      <c r="K364" s="1"/>
      <c r="L364" s="1"/>
      <c r="M364" s="1"/>
      <c r="N364" s="1"/>
      <c r="O364" s="1"/>
      <c r="P364" s="1"/>
      <c r="Q364" s="101"/>
      <c r="R364" s="5"/>
    </row>
    <row r="365" spans="2:18" s="40" customFormat="1" x14ac:dyDescent="0.2">
      <c r="B365" s="1"/>
      <c r="C365" s="1"/>
      <c r="D365" s="1"/>
      <c r="E365" s="1"/>
      <c r="F365" s="1"/>
      <c r="G365" s="1"/>
      <c r="H365" s="1"/>
      <c r="I365" s="1"/>
      <c r="J365" s="1"/>
      <c r="K365" s="1"/>
      <c r="L365" s="1"/>
      <c r="M365" s="1"/>
      <c r="N365" s="1"/>
      <c r="O365" s="1"/>
      <c r="P365" s="1"/>
      <c r="Q365" s="101"/>
      <c r="R365" s="5"/>
    </row>
    <row r="366" spans="2:18" s="40" customFormat="1" x14ac:dyDescent="0.2">
      <c r="B366" s="1"/>
      <c r="C366" s="1"/>
      <c r="D366" s="1"/>
      <c r="E366" s="1"/>
      <c r="F366" s="1"/>
      <c r="G366" s="1"/>
      <c r="H366" s="1"/>
      <c r="I366" s="1"/>
      <c r="J366" s="1"/>
      <c r="K366" s="1"/>
      <c r="L366" s="1"/>
      <c r="M366" s="1"/>
      <c r="N366" s="1"/>
      <c r="O366" s="1"/>
      <c r="P366" s="1"/>
      <c r="Q366" s="101"/>
      <c r="R366" s="5"/>
    </row>
    <row r="367" spans="2:18" s="40" customFormat="1" x14ac:dyDescent="0.2">
      <c r="B367" s="1"/>
      <c r="C367" s="1"/>
      <c r="D367" s="1"/>
      <c r="E367" s="1"/>
      <c r="F367" s="1"/>
      <c r="G367" s="1"/>
      <c r="H367" s="1"/>
      <c r="I367" s="1"/>
      <c r="J367" s="1"/>
      <c r="K367" s="1"/>
      <c r="L367" s="1"/>
      <c r="M367" s="1"/>
      <c r="N367" s="1"/>
      <c r="O367" s="1"/>
      <c r="P367" s="1"/>
      <c r="Q367" s="101"/>
      <c r="R367" s="5"/>
    </row>
    <row r="368" spans="2:18" s="40" customFormat="1" x14ac:dyDescent="0.2">
      <c r="B368" s="1"/>
      <c r="C368" s="1"/>
      <c r="D368" s="1"/>
      <c r="E368" s="1"/>
      <c r="F368" s="1"/>
      <c r="G368" s="1"/>
      <c r="H368" s="1"/>
      <c r="I368" s="1"/>
      <c r="J368" s="1"/>
      <c r="K368" s="1"/>
      <c r="L368" s="1"/>
      <c r="M368" s="1"/>
      <c r="N368" s="1"/>
      <c r="O368" s="1"/>
      <c r="P368" s="1"/>
      <c r="Q368" s="101"/>
      <c r="R368" s="5"/>
    </row>
    <row r="369" spans="2:18" s="40" customFormat="1" x14ac:dyDescent="0.2">
      <c r="B369" s="1"/>
      <c r="C369" s="1"/>
      <c r="D369" s="1"/>
      <c r="E369" s="1"/>
      <c r="F369" s="1"/>
      <c r="G369" s="1"/>
      <c r="H369" s="1"/>
      <c r="I369" s="1"/>
      <c r="J369" s="1"/>
      <c r="K369" s="1"/>
      <c r="L369" s="1"/>
      <c r="M369" s="1"/>
      <c r="N369" s="1"/>
      <c r="O369" s="1"/>
      <c r="P369" s="1"/>
      <c r="Q369" s="101"/>
      <c r="R369" s="5"/>
    </row>
    <row r="370" spans="2:18" s="40" customFormat="1" x14ac:dyDescent="0.2">
      <c r="B370" s="1"/>
      <c r="C370" s="1"/>
      <c r="D370" s="1"/>
      <c r="E370" s="1"/>
      <c r="F370" s="1"/>
      <c r="G370" s="1"/>
      <c r="H370" s="1"/>
      <c r="I370" s="1"/>
      <c r="J370" s="1"/>
      <c r="K370" s="1"/>
      <c r="L370" s="1"/>
      <c r="M370" s="1"/>
      <c r="N370" s="1"/>
      <c r="O370" s="1"/>
      <c r="P370" s="1"/>
      <c r="Q370" s="101"/>
      <c r="R370" s="5"/>
    </row>
    <row r="371" spans="2:18" s="40" customFormat="1" x14ac:dyDescent="0.2">
      <c r="B371" s="1"/>
      <c r="C371" s="1"/>
      <c r="D371" s="1"/>
      <c r="E371" s="1"/>
      <c r="F371" s="1"/>
      <c r="G371" s="1"/>
      <c r="H371" s="1"/>
      <c r="I371" s="1"/>
      <c r="J371" s="1"/>
      <c r="K371" s="1"/>
      <c r="L371" s="1"/>
      <c r="M371" s="1"/>
      <c r="N371" s="1"/>
      <c r="O371" s="1"/>
      <c r="P371" s="1"/>
      <c r="Q371" s="101"/>
      <c r="R371" s="5"/>
    </row>
    <row r="372" spans="2:18" s="40" customFormat="1" x14ac:dyDescent="0.2">
      <c r="B372" s="1"/>
      <c r="C372" s="1"/>
      <c r="D372" s="1"/>
      <c r="E372" s="1"/>
      <c r="F372" s="1"/>
      <c r="G372" s="1"/>
      <c r="H372" s="1"/>
      <c r="I372" s="1"/>
      <c r="J372" s="1"/>
      <c r="K372" s="1"/>
      <c r="L372" s="1"/>
      <c r="M372" s="1"/>
      <c r="N372" s="1"/>
      <c r="O372" s="1"/>
      <c r="P372" s="1"/>
      <c r="Q372" s="101"/>
      <c r="R372" s="5"/>
    </row>
    <row r="373" spans="2:18" s="40" customFormat="1" x14ac:dyDescent="0.2">
      <c r="B373" s="1"/>
      <c r="C373" s="1"/>
      <c r="D373" s="1"/>
      <c r="E373" s="1"/>
      <c r="F373" s="1"/>
      <c r="G373" s="1"/>
      <c r="H373" s="1"/>
      <c r="I373" s="1"/>
      <c r="J373" s="1"/>
      <c r="K373" s="1"/>
      <c r="L373" s="1"/>
      <c r="M373" s="1"/>
      <c r="N373" s="1"/>
      <c r="O373" s="1"/>
      <c r="P373" s="1"/>
      <c r="Q373" s="101"/>
      <c r="R373" s="5"/>
    </row>
    <row r="374" spans="2:18" s="40" customFormat="1" x14ac:dyDescent="0.2">
      <c r="B374" s="3"/>
      <c r="C374" s="3"/>
      <c r="D374" s="1"/>
      <c r="E374" s="1"/>
      <c r="F374" s="1"/>
      <c r="G374" s="1"/>
      <c r="H374" s="1"/>
      <c r="I374" s="1"/>
      <c r="J374" s="1"/>
      <c r="K374" s="1"/>
      <c r="L374" s="1"/>
      <c r="M374" s="1"/>
      <c r="N374" s="1"/>
      <c r="O374" s="1"/>
      <c r="P374" s="1"/>
      <c r="Q374" s="101"/>
      <c r="R374" s="5"/>
    </row>
    <row r="375" spans="2:18" s="40" customFormat="1" x14ac:dyDescent="0.2">
      <c r="B375" s="1"/>
      <c r="C375" s="1"/>
      <c r="D375" s="1"/>
      <c r="E375" s="1"/>
      <c r="F375" s="1"/>
      <c r="G375" s="1"/>
      <c r="H375" s="1"/>
      <c r="I375" s="1"/>
      <c r="J375" s="1"/>
      <c r="K375" s="1"/>
      <c r="L375" s="1"/>
      <c r="M375" s="1"/>
      <c r="N375" s="1"/>
      <c r="O375" s="1"/>
      <c r="P375" s="1"/>
      <c r="Q375" s="101"/>
      <c r="R375" s="5"/>
    </row>
    <row r="376" spans="2:18" s="40" customFormat="1" x14ac:dyDescent="0.2">
      <c r="B376" s="1"/>
      <c r="C376" s="1"/>
      <c r="D376" s="1"/>
      <c r="E376" s="1"/>
      <c r="F376" s="1"/>
      <c r="G376" s="1"/>
      <c r="H376" s="1"/>
      <c r="I376" s="1"/>
      <c r="J376" s="1"/>
      <c r="K376" s="1"/>
      <c r="L376" s="1"/>
      <c r="M376" s="1"/>
      <c r="N376" s="1"/>
      <c r="O376" s="1"/>
      <c r="P376" s="1"/>
      <c r="Q376" s="101"/>
      <c r="R376" s="5"/>
    </row>
    <row r="377" spans="2:18" s="40" customFormat="1" x14ac:dyDescent="0.2">
      <c r="B377" s="1"/>
      <c r="C377" s="1"/>
      <c r="D377" s="1"/>
      <c r="E377" s="1"/>
      <c r="F377" s="1"/>
      <c r="G377" s="1"/>
      <c r="H377" s="1"/>
      <c r="I377" s="1"/>
      <c r="J377" s="1"/>
      <c r="K377" s="1"/>
      <c r="L377" s="1"/>
      <c r="M377" s="1"/>
      <c r="N377" s="1"/>
      <c r="O377" s="1"/>
      <c r="P377" s="1"/>
      <c r="Q377" s="101"/>
      <c r="R377" s="5"/>
    </row>
    <row r="378" spans="2:18" s="40" customFormat="1" x14ac:dyDescent="0.2">
      <c r="B378" s="1"/>
      <c r="C378" s="1"/>
      <c r="D378" s="1"/>
      <c r="E378" s="1"/>
      <c r="F378" s="1"/>
      <c r="G378" s="1"/>
      <c r="H378" s="1"/>
      <c r="I378" s="1"/>
      <c r="J378" s="1"/>
      <c r="K378" s="1"/>
      <c r="L378" s="1"/>
      <c r="M378" s="1"/>
      <c r="N378" s="1"/>
      <c r="O378" s="1"/>
      <c r="P378" s="1"/>
      <c r="Q378" s="101"/>
      <c r="R378" s="5"/>
    </row>
    <row r="379" spans="2:18" s="40" customFormat="1" x14ac:dyDescent="0.2">
      <c r="B379" s="1"/>
      <c r="C379" s="1"/>
      <c r="D379" s="1"/>
      <c r="E379" s="1"/>
      <c r="F379" s="1"/>
      <c r="G379" s="1"/>
      <c r="H379" s="1"/>
      <c r="I379" s="1"/>
      <c r="J379" s="1"/>
      <c r="K379" s="1"/>
      <c r="L379" s="1"/>
      <c r="M379" s="1"/>
      <c r="N379" s="1"/>
      <c r="O379" s="1"/>
      <c r="P379" s="1"/>
      <c r="Q379" s="101"/>
      <c r="R379" s="5"/>
    </row>
    <row r="380" spans="2:18" s="40" customFormat="1" x14ac:dyDescent="0.2">
      <c r="B380" s="1"/>
      <c r="C380" s="1"/>
      <c r="D380" s="1"/>
      <c r="E380" s="1"/>
      <c r="F380" s="1"/>
      <c r="G380" s="1"/>
      <c r="H380" s="1"/>
      <c r="I380" s="1"/>
      <c r="J380" s="1"/>
      <c r="K380" s="1"/>
      <c r="L380" s="1"/>
      <c r="M380" s="1"/>
      <c r="N380" s="1"/>
      <c r="O380" s="1"/>
      <c r="P380" s="1"/>
      <c r="Q380" s="101"/>
      <c r="R380" s="5"/>
    </row>
    <row r="381" spans="2:18" s="40" customFormat="1" x14ac:dyDescent="0.2">
      <c r="B381" s="2"/>
      <c r="C381" s="2"/>
      <c r="D381" s="2"/>
      <c r="E381" s="2"/>
      <c r="F381" s="2"/>
      <c r="G381" s="2"/>
      <c r="H381" s="2"/>
      <c r="I381" s="2"/>
      <c r="J381" s="2"/>
      <c r="K381" s="2"/>
      <c r="L381" s="2"/>
      <c r="M381" s="2"/>
      <c r="N381" s="2"/>
      <c r="O381" s="1"/>
      <c r="P381" s="1"/>
      <c r="Q381" s="101"/>
      <c r="R381" s="5"/>
    </row>
    <row r="382" spans="2:18" s="40" customFormat="1" x14ac:dyDescent="0.2">
      <c r="B382" s="2"/>
      <c r="C382" s="2"/>
      <c r="D382" s="2"/>
      <c r="E382" s="2"/>
      <c r="F382" s="2"/>
      <c r="G382" s="2"/>
      <c r="H382" s="2"/>
      <c r="I382" s="2"/>
      <c r="J382" s="2"/>
      <c r="K382" s="2"/>
      <c r="L382" s="2"/>
      <c r="M382" s="2"/>
      <c r="N382" s="2"/>
      <c r="O382" s="1"/>
      <c r="P382" s="1"/>
      <c r="Q382" s="101"/>
      <c r="R382" s="5"/>
    </row>
    <row r="383" spans="2:18" s="40" customFormat="1" x14ac:dyDescent="0.2">
      <c r="B383" s="2"/>
      <c r="C383" s="2"/>
      <c r="D383" s="2"/>
      <c r="E383" s="2"/>
      <c r="F383" s="2"/>
      <c r="G383" s="2"/>
      <c r="H383" s="2"/>
      <c r="I383" s="2"/>
      <c r="J383" s="2"/>
      <c r="K383" s="2"/>
      <c r="L383" s="2"/>
      <c r="M383" s="2"/>
      <c r="N383" s="2"/>
      <c r="O383" s="1"/>
      <c r="P383" s="1"/>
      <c r="Q383" s="101"/>
      <c r="R383" s="5"/>
    </row>
    <row r="384" spans="2:18" s="40" customFormat="1" x14ac:dyDescent="0.2">
      <c r="B384" s="2"/>
      <c r="C384" s="2"/>
      <c r="D384" s="2"/>
      <c r="E384" s="2"/>
      <c r="F384" s="2"/>
      <c r="G384" s="2"/>
      <c r="H384" s="2"/>
      <c r="I384" s="2"/>
      <c r="J384" s="2"/>
      <c r="K384" s="2"/>
      <c r="L384" s="2"/>
      <c r="M384" s="2"/>
      <c r="N384" s="2"/>
      <c r="O384" s="1"/>
      <c r="P384" s="1"/>
      <c r="Q384" s="101"/>
      <c r="R384" s="5"/>
    </row>
    <row r="385" spans="15:18" s="40" customFormat="1" x14ac:dyDescent="0.2">
      <c r="O385" s="1"/>
      <c r="P385" s="1"/>
      <c r="Q385" s="101"/>
      <c r="R385" s="5"/>
    </row>
    <row r="386" spans="15:18" s="40" customFormat="1" x14ac:dyDescent="0.2">
      <c r="O386" s="1"/>
      <c r="P386" s="1"/>
      <c r="Q386" s="101"/>
      <c r="R386" s="5"/>
    </row>
    <row r="387" spans="15:18" s="40" customFormat="1" x14ac:dyDescent="0.2">
      <c r="O387" s="1"/>
      <c r="P387" s="1"/>
      <c r="Q387" s="101"/>
      <c r="R387" s="5"/>
    </row>
    <row r="388" spans="15:18" s="40" customFormat="1" x14ac:dyDescent="0.2">
      <c r="O388" s="1"/>
      <c r="P388" s="1"/>
      <c r="Q388" s="101"/>
      <c r="R388" s="5"/>
    </row>
    <row r="389" spans="15:18" s="40" customFormat="1" x14ac:dyDescent="0.2">
      <c r="O389" s="1"/>
      <c r="P389" s="1"/>
      <c r="Q389" s="101"/>
      <c r="R389" s="5"/>
    </row>
    <row r="390" spans="15:18" s="40" customFormat="1" x14ac:dyDescent="0.2">
      <c r="O390" s="1"/>
      <c r="P390" s="1"/>
      <c r="Q390" s="101"/>
      <c r="R390" s="5"/>
    </row>
    <row r="391" spans="15:18" s="40" customFormat="1" x14ac:dyDescent="0.2">
      <c r="O391" s="1"/>
      <c r="P391" s="1"/>
      <c r="Q391" s="101"/>
      <c r="R391" s="5"/>
    </row>
    <row r="392" spans="15:18" s="40" customFormat="1" x14ac:dyDescent="0.2">
      <c r="O392" s="1"/>
      <c r="P392" s="1"/>
      <c r="Q392" s="101"/>
      <c r="R392" s="5"/>
    </row>
    <row r="393" spans="15:18" s="40" customFormat="1" x14ac:dyDescent="0.2">
      <c r="O393" s="1"/>
      <c r="P393" s="1"/>
      <c r="Q393" s="101"/>
      <c r="R393" s="5"/>
    </row>
    <row r="394" spans="15:18" s="40" customFormat="1" x14ac:dyDescent="0.2">
      <c r="O394" s="1"/>
      <c r="P394" s="1"/>
      <c r="Q394" s="101"/>
      <c r="R394" s="5"/>
    </row>
    <row r="395" spans="15:18" s="40" customFormat="1" x14ac:dyDescent="0.2">
      <c r="O395" s="1"/>
      <c r="P395" s="1"/>
      <c r="Q395" s="101"/>
      <c r="R395" s="5"/>
    </row>
    <row r="396" spans="15:18" s="40" customFormat="1" x14ac:dyDescent="0.2">
      <c r="O396" s="1"/>
      <c r="P396" s="1"/>
      <c r="Q396" s="101"/>
      <c r="R396" s="5"/>
    </row>
    <row r="397" spans="15:18" s="40" customFormat="1" x14ac:dyDescent="0.2">
      <c r="O397" s="1"/>
      <c r="P397" s="1"/>
      <c r="Q397" s="101"/>
      <c r="R397" s="5"/>
    </row>
    <row r="398" spans="15:18" s="40" customFormat="1" x14ac:dyDescent="0.2">
      <c r="O398" s="1"/>
      <c r="P398" s="1"/>
      <c r="Q398" s="101"/>
      <c r="R398" s="5"/>
    </row>
    <row r="399" spans="15:18" s="40" customFormat="1" x14ac:dyDescent="0.2">
      <c r="O399" s="1"/>
      <c r="P399" s="1"/>
      <c r="Q399" s="101"/>
      <c r="R399" s="5"/>
    </row>
    <row r="400" spans="15:18" s="40" customFormat="1" x14ac:dyDescent="0.2">
      <c r="O400" s="1"/>
      <c r="P400" s="1"/>
      <c r="Q400" s="101"/>
      <c r="R400" s="5"/>
    </row>
    <row r="401" spans="15:18" s="40" customFormat="1" x14ac:dyDescent="0.2">
      <c r="O401" s="1"/>
      <c r="P401" s="1"/>
      <c r="Q401" s="101"/>
      <c r="R401" s="5"/>
    </row>
  </sheetData>
  <phoneticPr fontId="18"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25783-94A1-1D43-8521-092CFBD4BF05}">
  <sheetPr>
    <tabColor theme="4" tint="0.59999389629810485"/>
  </sheetPr>
  <dimension ref="A1:R394"/>
  <sheetViews>
    <sheetView zoomScale="80" zoomScaleNormal="80" workbookViewId="0">
      <pane xSplit="1" topLeftCell="B1" activePane="topRight" state="frozen"/>
      <selection pane="topRight" activeCell="N2" sqref="N2:N4"/>
    </sheetView>
  </sheetViews>
  <sheetFormatPr baseColWidth="10" defaultColWidth="8.83203125" defaultRowHeight="14" x14ac:dyDescent="0.2"/>
  <cols>
    <col min="1" max="1" width="51.1640625" style="38" bestFit="1" customWidth="1"/>
    <col min="2" max="2" width="11.1640625" style="38" bestFit="1" customWidth="1"/>
    <col min="3" max="3" width="11.1640625" style="38" customWidth="1"/>
    <col min="4" max="4" width="25" style="38" bestFit="1" customWidth="1"/>
    <col min="5" max="5" width="34.33203125" style="38" bestFit="1" customWidth="1"/>
    <col min="6" max="6" width="19.6640625" style="38" bestFit="1" customWidth="1"/>
    <col min="7" max="8" width="19.5" style="38" bestFit="1" customWidth="1"/>
    <col min="9" max="9" width="18.33203125" style="38" bestFit="1" customWidth="1"/>
    <col min="10" max="10" width="16.1640625" style="38" bestFit="1" customWidth="1"/>
    <col min="11" max="11" width="14.83203125" style="38" bestFit="1" customWidth="1"/>
    <col min="12" max="13" width="15.5" style="38" customWidth="1"/>
    <col min="14" max="14" width="15.5" style="38" bestFit="1" customWidth="1"/>
    <col min="15" max="15" width="19.5" style="38" bestFit="1" customWidth="1"/>
    <col min="16" max="16" width="45.33203125" style="38" customWidth="1"/>
    <col min="17" max="17" width="61.83203125" style="38" customWidth="1"/>
    <col min="18" max="18" width="45.83203125" style="38" bestFit="1" customWidth="1"/>
    <col min="19" max="19" width="34" style="38" customWidth="1"/>
    <col min="20" max="20" width="24" style="38" customWidth="1"/>
    <col min="21" max="21" width="27.5" style="38" customWidth="1"/>
    <col min="22" max="16384" width="8.83203125" style="38"/>
  </cols>
  <sheetData>
    <row r="1" spans="1:18" ht="30" x14ac:dyDescent="0.2">
      <c r="A1" s="15" t="s">
        <v>102</v>
      </c>
      <c r="B1" s="15" t="s">
        <v>362</v>
      </c>
      <c r="C1" s="15" t="s">
        <v>104</v>
      </c>
      <c r="D1" s="15" t="s">
        <v>105</v>
      </c>
      <c r="E1" s="15" t="s">
        <v>106</v>
      </c>
      <c r="F1" s="15" t="s">
        <v>363</v>
      </c>
      <c r="G1" s="15" t="s">
        <v>364</v>
      </c>
      <c r="H1" s="15" t="s">
        <v>365</v>
      </c>
      <c r="I1" s="15" t="s">
        <v>366</v>
      </c>
      <c r="J1" s="15" t="s">
        <v>111</v>
      </c>
      <c r="K1" s="15" t="s">
        <v>368</v>
      </c>
      <c r="L1" s="15" t="s">
        <v>398</v>
      </c>
      <c r="M1" s="15" t="s">
        <v>399</v>
      </c>
      <c r="N1" s="15" t="s">
        <v>371</v>
      </c>
      <c r="O1" s="15" t="s">
        <v>372</v>
      </c>
      <c r="P1" s="15" t="s">
        <v>337</v>
      </c>
      <c r="Q1" s="15" t="s">
        <v>400</v>
      </c>
      <c r="R1" s="100" t="s">
        <v>118</v>
      </c>
    </row>
    <row r="2" spans="1:18" ht="17" x14ac:dyDescent="0.2">
      <c r="A2" s="44" t="s">
        <v>119</v>
      </c>
      <c r="B2" s="44" t="s">
        <v>120</v>
      </c>
      <c r="C2" s="44" t="s">
        <v>51</v>
      </c>
      <c r="D2" s="20" t="s">
        <v>64</v>
      </c>
      <c r="E2" s="44" t="s">
        <v>65</v>
      </c>
      <c r="F2" s="102" t="s">
        <v>49</v>
      </c>
      <c r="G2" s="2">
        <v>1</v>
      </c>
      <c r="H2" s="2" t="s">
        <v>401</v>
      </c>
      <c r="I2" s="1" t="s">
        <v>402</v>
      </c>
      <c r="J2" s="1" t="s">
        <v>51</v>
      </c>
      <c r="K2" s="1" t="s">
        <v>142</v>
      </c>
      <c r="L2" s="44">
        <v>2005</v>
      </c>
      <c r="M2" s="1" t="s">
        <v>125</v>
      </c>
      <c r="N2" s="1" t="s">
        <v>32</v>
      </c>
      <c r="O2" s="1" t="s">
        <v>121</v>
      </c>
      <c r="P2" s="19" t="s">
        <v>346</v>
      </c>
      <c r="Q2" s="45" t="s">
        <v>174</v>
      </c>
      <c r="R2" s="70"/>
    </row>
    <row r="3" spans="1:18" ht="16" x14ac:dyDescent="0.2">
      <c r="A3" s="44" t="s">
        <v>193</v>
      </c>
      <c r="B3" s="44" t="s">
        <v>403</v>
      </c>
      <c r="C3" s="44" t="s">
        <v>51</v>
      </c>
      <c r="D3" s="44" t="s">
        <v>30</v>
      </c>
      <c r="E3" s="44" t="s">
        <v>137</v>
      </c>
      <c r="F3" s="2" t="s">
        <v>404</v>
      </c>
      <c r="G3" s="2">
        <v>1</v>
      </c>
      <c r="H3" s="2" t="s">
        <v>405</v>
      </c>
      <c r="I3" s="2" t="s">
        <v>406</v>
      </c>
      <c r="J3" s="1" t="s">
        <v>51</v>
      </c>
      <c r="K3" s="1" t="s">
        <v>134</v>
      </c>
      <c r="L3" s="1">
        <v>2002</v>
      </c>
      <c r="M3" s="1">
        <v>2004</v>
      </c>
      <c r="N3" s="1" t="s">
        <v>51</v>
      </c>
      <c r="O3" s="1" t="s">
        <v>129</v>
      </c>
      <c r="P3" s="19" t="s">
        <v>407</v>
      </c>
      <c r="Q3" s="101"/>
      <c r="R3" s="1"/>
    </row>
    <row r="4" spans="1:18" ht="16" x14ac:dyDescent="0.2">
      <c r="A4" s="44" t="s">
        <v>204</v>
      </c>
      <c r="B4" s="44" t="s">
        <v>71</v>
      </c>
      <c r="C4" s="44" t="s">
        <v>51</v>
      </c>
      <c r="D4" s="20" t="s">
        <v>64</v>
      </c>
      <c r="E4" s="44" t="s">
        <v>65</v>
      </c>
      <c r="F4" s="102" t="s">
        <v>404</v>
      </c>
      <c r="G4" s="2">
        <v>1</v>
      </c>
      <c r="H4" s="2" t="s">
        <v>401</v>
      </c>
      <c r="I4" s="1" t="s">
        <v>408</v>
      </c>
      <c r="J4" s="1" t="s">
        <v>51</v>
      </c>
      <c r="K4" s="1" t="s">
        <v>142</v>
      </c>
      <c r="L4" s="44">
        <v>2010</v>
      </c>
      <c r="M4" s="1" t="s">
        <v>125</v>
      </c>
      <c r="N4" s="1" t="s">
        <v>32</v>
      </c>
      <c r="O4" s="1" t="s">
        <v>121</v>
      </c>
      <c r="P4" s="19" t="s">
        <v>346</v>
      </c>
      <c r="Q4" s="44"/>
      <c r="R4" s="69"/>
    </row>
    <row r="5" spans="1:18" x14ac:dyDescent="0.2">
      <c r="A5" s="1"/>
      <c r="B5" s="1"/>
      <c r="C5" s="1"/>
      <c r="D5" s="1"/>
      <c r="E5" s="1"/>
      <c r="F5" s="1"/>
      <c r="G5" s="1"/>
      <c r="H5" s="1"/>
      <c r="I5" s="1"/>
      <c r="J5" s="1"/>
      <c r="K5" s="1"/>
      <c r="L5" s="1"/>
      <c r="M5" s="1"/>
      <c r="N5" s="1"/>
      <c r="O5" s="1"/>
      <c r="P5" s="5"/>
      <c r="Q5" s="5"/>
      <c r="R5" s="1"/>
    </row>
    <row r="6" spans="1:18" s="40" customFormat="1" x14ac:dyDescent="0.2">
      <c r="A6" s="2"/>
      <c r="B6" s="2"/>
      <c r="C6" s="2"/>
      <c r="D6" s="2"/>
      <c r="E6" s="2"/>
      <c r="F6" s="2"/>
      <c r="G6" s="2"/>
      <c r="H6" s="2"/>
      <c r="I6" s="2"/>
      <c r="J6" s="2"/>
      <c r="K6" s="2"/>
      <c r="L6" s="2"/>
      <c r="M6" s="2"/>
      <c r="N6" s="1"/>
      <c r="O6" s="1"/>
      <c r="P6" s="5"/>
      <c r="Q6" s="5"/>
      <c r="R6" s="2"/>
    </row>
    <row r="7" spans="1:18" s="40" customFormat="1" x14ac:dyDescent="0.2">
      <c r="A7" s="2"/>
      <c r="B7" s="2"/>
      <c r="C7" s="2"/>
      <c r="D7" s="2"/>
      <c r="E7" s="2"/>
      <c r="F7" s="2"/>
      <c r="G7" s="2"/>
      <c r="H7" s="2"/>
      <c r="I7" s="2"/>
      <c r="J7" s="2"/>
      <c r="K7" s="2"/>
      <c r="L7" s="2"/>
      <c r="M7" s="2"/>
      <c r="N7" s="1"/>
      <c r="O7" s="1"/>
      <c r="P7" s="5"/>
      <c r="Q7" s="5"/>
      <c r="R7" s="2"/>
    </row>
    <row r="8" spans="1:18" s="40" customFormat="1" x14ac:dyDescent="0.2">
      <c r="A8" s="2"/>
      <c r="B8" s="2"/>
      <c r="C8" s="2"/>
      <c r="D8" s="2"/>
      <c r="E8" s="2"/>
      <c r="F8" s="2"/>
      <c r="G8" s="2"/>
      <c r="H8" s="2"/>
      <c r="I8" s="2"/>
      <c r="J8" s="2"/>
      <c r="K8" s="2"/>
      <c r="L8" s="2"/>
      <c r="M8" s="2"/>
      <c r="N8" s="1"/>
      <c r="O8" s="1"/>
      <c r="P8" s="5"/>
      <c r="Q8" s="5"/>
      <c r="R8" s="2"/>
    </row>
    <row r="9" spans="1:18" s="40" customFormat="1" x14ac:dyDescent="0.2">
      <c r="A9" s="2"/>
      <c r="B9" s="2"/>
      <c r="C9" s="2"/>
      <c r="D9" s="2"/>
      <c r="E9" s="2"/>
      <c r="F9" s="2"/>
      <c r="G9" s="2"/>
      <c r="H9" s="2"/>
      <c r="I9" s="2"/>
      <c r="J9" s="2"/>
      <c r="K9" s="2"/>
      <c r="L9" s="2"/>
      <c r="M9" s="2"/>
      <c r="N9" s="1"/>
      <c r="O9" s="1"/>
      <c r="P9" s="5"/>
      <c r="Q9" s="5"/>
      <c r="R9" s="2"/>
    </row>
    <row r="10" spans="1:18" s="40" customFormat="1" x14ac:dyDescent="0.2">
      <c r="A10" s="2"/>
      <c r="B10" s="2"/>
      <c r="C10" s="2"/>
      <c r="D10" s="2"/>
      <c r="E10" s="2"/>
      <c r="F10" s="2"/>
      <c r="G10" s="2"/>
      <c r="H10" s="2"/>
      <c r="I10" s="2"/>
      <c r="J10" s="2"/>
      <c r="K10" s="2"/>
      <c r="L10" s="2"/>
      <c r="M10" s="2"/>
      <c r="N10" s="1"/>
      <c r="O10" s="1"/>
      <c r="P10" s="5"/>
      <c r="Q10" s="5"/>
      <c r="R10" s="2"/>
    </row>
    <row r="11" spans="1:18" s="40" customFormat="1" x14ac:dyDescent="0.2">
      <c r="A11" s="2"/>
      <c r="B11" s="2"/>
      <c r="C11" s="2"/>
      <c r="D11" s="2"/>
      <c r="E11" s="2"/>
      <c r="F11" s="2"/>
      <c r="G11" s="2"/>
      <c r="H11" s="2"/>
      <c r="I11" s="2"/>
      <c r="J11" s="2"/>
      <c r="K11" s="2"/>
      <c r="L11" s="2"/>
      <c r="M11" s="2"/>
      <c r="N11" s="1"/>
      <c r="O11" s="1"/>
      <c r="P11" s="5"/>
      <c r="Q11" s="5"/>
      <c r="R11" s="2"/>
    </row>
    <row r="12" spans="1:18" s="40" customFormat="1" x14ac:dyDescent="0.2">
      <c r="A12" s="2"/>
      <c r="B12" s="2"/>
      <c r="C12" s="2"/>
      <c r="D12" s="2"/>
      <c r="E12" s="2"/>
      <c r="F12" s="2"/>
      <c r="G12" s="2"/>
      <c r="H12" s="2"/>
      <c r="I12" s="2"/>
      <c r="J12" s="2"/>
      <c r="K12" s="2"/>
      <c r="L12" s="2"/>
      <c r="M12" s="2"/>
      <c r="N12" s="1"/>
      <c r="O12" s="1"/>
      <c r="P12" s="5"/>
      <c r="Q12" s="5"/>
      <c r="R12" s="2"/>
    </row>
    <row r="13" spans="1:18" s="40" customFormat="1" x14ac:dyDescent="0.2">
      <c r="A13" s="2"/>
      <c r="B13" s="2"/>
      <c r="C13" s="2"/>
      <c r="D13" s="2"/>
      <c r="E13" s="2"/>
      <c r="F13" s="2"/>
      <c r="G13" s="2"/>
      <c r="H13" s="2"/>
      <c r="I13" s="2"/>
      <c r="J13" s="2"/>
      <c r="K13" s="2"/>
      <c r="L13" s="2"/>
      <c r="M13" s="2"/>
      <c r="N13" s="1"/>
      <c r="O13" s="1"/>
      <c r="P13" s="5"/>
      <c r="Q13" s="5"/>
      <c r="R13" s="2"/>
    </row>
    <row r="14" spans="1:18" s="40" customFormat="1" x14ac:dyDescent="0.2">
      <c r="A14" s="2"/>
      <c r="B14" s="2"/>
      <c r="C14" s="2"/>
      <c r="D14" s="2"/>
      <c r="E14" s="2"/>
      <c r="F14" s="2"/>
      <c r="G14" s="2"/>
      <c r="H14" s="2"/>
      <c r="I14" s="2"/>
      <c r="J14" s="2"/>
      <c r="K14" s="2"/>
      <c r="L14" s="2"/>
      <c r="M14" s="2"/>
      <c r="N14" s="1"/>
      <c r="O14" s="1"/>
      <c r="P14" s="5"/>
      <c r="Q14" s="5"/>
      <c r="R14" s="2"/>
    </row>
    <row r="15" spans="1:18" s="40" customFormat="1" x14ac:dyDescent="0.2">
      <c r="A15" s="2"/>
      <c r="B15" s="2"/>
      <c r="C15" s="2"/>
      <c r="D15" s="2"/>
      <c r="E15" s="2"/>
      <c r="F15" s="2"/>
      <c r="G15" s="2"/>
      <c r="H15" s="2"/>
      <c r="I15" s="2"/>
      <c r="J15" s="2"/>
      <c r="K15" s="2"/>
      <c r="L15" s="2"/>
      <c r="M15" s="2"/>
      <c r="N15" s="1"/>
      <c r="O15" s="1"/>
      <c r="P15" s="5"/>
      <c r="Q15" s="5"/>
      <c r="R15" s="2"/>
    </row>
    <row r="16" spans="1:18" s="40" customFormat="1" x14ac:dyDescent="0.2">
      <c r="A16" s="2"/>
      <c r="B16" s="2"/>
      <c r="C16" s="2"/>
      <c r="D16" s="2"/>
      <c r="E16" s="2"/>
      <c r="F16" s="2"/>
      <c r="G16" s="2"/>
      <c r="H16" s="2"/>
      <c r="I16" s="2"/>
      <c r="J16" s="2"/>
      <c r="K16" s="2"/>
      <c r="L16" s="2"/>
      <c r="M16" s="2"/>
      <c r="N16" s="1"/>
      <c r="O16" s="1"/>
      <c r="P16" s="5"/>
      <c r="Q16" s="5"/>
      <c r="R16" s="2"/>
    </row>
    <row r="17" spans="14:17" s="40" customFormat="1" x14ac:dyDescent="0.2">
      <c r="N17" s="1"/>
      <c r="O17" s="1"/>
      <c r="P17" s="5"/>
      <c r="Q17" s="5"/>
    </row>
    <row r="18" spans="14:17" s="40" customFormat="1" x14ac:dyDescent="0.2">
      <c r="N18" s="1"/>
      <c r="O18" s="1"/>
      <c r="P18" s="5"/>
      <c r="Q18" s="5"/>
    </row>
    <row r="19" spans="14:17" s="40" customFormat="1" x14ac:dyDescent="0.2">
      <c r="N19" s="1"/>
      <c r="O19" s="1"/>
      <c r="P19" s="5"/>
      <c r="Q19" s="5"/>
    </row>
    <row r="20" spans="14:17" s="40" customFormat="1" x14ac:dyDescent="0.2">
      <c r="N20" s="1"/>
      <c r="O20" s="1"/>
      <c r="P20" s="5"/>
      <c r="Q20" s="5"/>
    </row>
    <row r="21" spans="14:17" s="40" customFormat="1" x14ac:dyDescent="0.2">
      <c r="N21" s="1"/>
      <c r="O21" s="1"/>
      <c r="P21" s="5"/>
      <c r="Q21" s="5"/>
    </row>
    <row r="22" spans="14:17" s="40" customFormat="1" x14ac:dyDescent="0.2">
      <c r="N22" s="1"/>
      <c r="O22" s="1"/>
      <c r="P22" s="5"/>
      <c r="Q22" s="5"/>
    </row>
    <row r="23" spans="14:17" s="40" customFormat="1" x14ac:dyDescent="0.2">
      <c r="N23" s="1"/>
      <c r="O23" s="1"/>
      <c r="P23" s="5"/>
      <c r="Q23" s="5"/>
    </row>
    <row r="24" spans="14:17" s="40" customFormat="1" x14ac:dyDescent="0.2">
      <c r="N24" s="1"/>
      <c r="O24" s="1"/>
      <c r="P24" s="5"/>
      <c r="Q24" s="5"/>
    </row>
    <row r="25" spans="14:17" s="40" customFormat="1" x14ac:dyDescent="0.2">
      <c r="N25" s="1"/>
      <c r="O25" s="1"/>
      <c r="P25" s="5"/>
      <c r="Q25" s="5"/>
    </row>
    <row r="26" spans="14:17" s="40" customFormat="1" x14ac:dyDescent="0.2">
      <c r="N26" s="1"/>
      <c r="O26" s="1"/>
      <c r="P26" s="5"/>
      <c r="Q26" s="5"/>
    </row>
    <row r="27" spans="14:17" s="40" customFormat="1" x14ac:dyDescent="0.2">
      <c r="N27" s="1"/>
      <c r="O27" s="1"/>
      <c r="P27" s="5"/>
      <c r="Q27" s="5"/>
    </row>
    <row r="28" spans="14:17" s="40" customFormat="1" x14ac:dyDescent="0.2">
      <c r="N28" s="1"/>
      <c r="O28" s="1"/>
      <c r="P28" s="5"/>
      <c r="Q28" s="5"/>
    </row>
    <row r="29" spans="14:17" s="40" customFormat="1" x14ac:dyDescent="0.2">
      <c r="N29" s="1"/>
      <c r="O29" s="1"/>
      <c r="P29" s="5"/>
      <c r="Q29" s="5"/>
    </row>
    <row r="30" spans="14:17" s="40" customFormat="1" x14ac:dyDescent="0.2">
      <c r="N30" s="1"/>
      <c r="O30" s="1"/>
      <c r="P30" s="5"/>
      <c r="Q30" s="5"/>
    </row>
    <row r="31" spans="14:17" s="40" customFormat="1" x14ac:dyDescent="0.2">
      <c r="N31" s="1"/>
      <c r="O31" s="1"/>
      <c r="P31" s="5"/>
      <c r="Q31" s="5"/>
    </row>
    <row r="32" spans="14:17" s="40" customFormat="1" x14ac:dyDescent="0.2">
      <c r="N32" s="1"/>
      <c r="O32" s="1"/>
      <c r="P32" s="5"/>
      <c r="Q32" s="5"/>
    </row>
    <row r="33" spans="14:17" s="40" customFormat="1" x14ac:dyDescent="0.2">
      <c r="N33" s="1"/>
      <c r="O33" s="1"/>
      <c r="P33" s="5"/>
      <c r="Q33" s="5"/>
    </row>
    <row r="34" spans="14:17" s="40" customFormat="1" x14ac:dyDescent="0.2">
      <c r="N34" s="1"/>
      <c r="O34" s="1"/>
      <c r="P34" s="5"/>
      <c r="Q34" s="5"/>
    </row>
    <row r="35" spans="14:17" s="40" customFormat="1" x14ac:dyDescent="0.2">
      <c r="N35" s="1"/>
      <c r="O35" s="1"/>
      <c r="P35" s="5"/>
      <c r="Q35" s="5"/>
    </row>
    <row r="36" spans="14:17" s="40" customFormat="1" x14ac:dyDescent="0.2">
      <c r="N36" s="1"/>
      <c r="O36" s="1"/>
      <c r="P36" s="5"/>
      <c r="Q36" s="5"/>
    </row>
    <row r="37" spans="14:17" s="40" customFormat="1" x14ac:dyDescent="0.2">
      <c r="N37" s="1"/>
      <c r="O37" s="1"/>
      <c r="P37" s="5"/>
      <c r="Q37" s="5"/>
    </row>
    <row r="38" spans="14:17" s="40" customFormat="1" x14ac:dyDescent="0.2">
      <c r="N38" s="1"/>
      <c r="O38" s="1"/>
      <c r="P38" s="5"/>
      <c r="Q38" s="5"/>
    </row>
    <row r="39" spans="14:17" s="40" customFormat="1" x14ac:dyDescent="0.2">
      <c r="N39" s="1"/>
      <c r="O39" s="1"/>
      <c r="P39" s="5"/>
      <c r="Q39" s="5"/>
    </row>
    <row r="40" spans="14:17" s="40" customFormat="1" x14ac:dyDescent="0.2">
      <c r="N40" s="1"/>
      <c r="O40" s="1"/>
      <c r="P40" s="5"/>
      <c r="Q40" s="5"/>
    </row>
    <row r="41" spans="14:17" s="40" customFormat="1" x14ac:dyDescent="0.2">
      <c r="N41" s="1"/>
      <c r="O41" s="1"/>
      <c r="P41" s="5"/>
      <c r="Q41" s="5"/>
    </row>
    <row r="42" spans="14:17" s="40" customFormat="1" x14ac:dyDescent="0.2">
      <c r="N42" s="1"/>
      <c r="O42" s="1"/>
      <c r="P42" s="5"/>
      <c r="Q42" s="5"/>
    </row>
    <row r="43" spans="14:17" s="40" customFormat="1" x14ac:dyDescent="0.2">
      <c r="N43" s="1"/>
      <c r="O43" s="1"/>
      <c r="P43" s="5"/>
      <c r="Q43" s="5"/>
    </row>
    <row r="44" spans="14:17" s="40" customFormat="1" x14ac:dyDescent="0.2">
      <c r="N44" s="1"/>
      <c r="O44" s="1"/>
      <c r="P44" s="5"/>
      <c r="Q44" s="5"/>
    </row>
    <row r="45" spans="14:17" s="40" customFormat="1" x14ac:dyDescent="0.2">
      <c r="N45" s="1"/>
      <c r="O45" s="1"/>
      <c r="P45" s="5"/>
      <c r="Q45" s="5"/>
    </row>
    <row r="46" spans="14:17" s="40" customFormat="1" x14ac:dyDescent="0.2">
      <c r="N46" s="1"/>
      <c r="O46" s="1"/>
      <c r="P46" s="5"/>
      <c r="Q46" s="5"/>
    </row>
    <row r="47" spans="14:17" s="40" customFormat="1" x14ac:dyDescent="0.2">
      <c r="N47" s="1"/>
      <c r="O47" s="1"/>
      <c r="P47" s="5"/>
      <c r="Q47" s="5"/>
    </row>
    <row r="48" spans="14:17" s="40" customFormat="1" x14ac:dyDescent="0.2">
      <c r="N48" s="1"/>
      <c r="O48" s="1"/>
      <c r="P48" s="5"/>
      <c r="Q48" s="5"/>
    </row>
    <row r="49" spans="14:17" s="40" customFormat="1" x14ac:dyDescent="0.2">
      <c r="N49" s="1"/>
      <c r="O49" s="1"/>
      <c r="P49" s="5"/>
      <c r="Q49" s="5"/>
    </row>
    <row r="50" spans="14:17" s="40" customFormat="1" x14ac:dyDescent="0.2">
      <c r="N50" s="1"/>
      <c r="O50" s="1"/>
      <c r="P50" s="5"/>
      <c r="Q50" s="5"/>
    </row>
    <row r="51" spans="14:17" s="40" customFormat="1" x14ac:dyDescent="0.2">
      <c r="N51" s="1"/>
      <c r="O51" s="1"/>
      <c r="P51" s="5"/>
      <c r="Q51" s="5"/>
    </row>
    <row r="52" spans="14:17" s="40" customFormat="1" x14ac:dyDescent="0.2">
      <c r="N52" s="1"/>
      <c r="O52" s="1"/>
      <c r="P52" s="5"/>
      <c r="Q52" s="5"/>
    </row>
    <row r="53" spans="14:17" s="40" customFormat="1" x14ac:dyDescent="0.2">
      <c r="N53" s="1"/>
      <c r="O53" s="1"/>
      <c r="P53" s="5"/>
      <c r="Q53" s="5"/>
    </row>
    <row r="54" spans="14:17" s="40" customFormat="1" x14ac:dyDescent="0.2">
      <c r="N54" s="1"/>
      <c r="O54" s="1"/>
      <c r="P54" s="5"/>
      <c r="Q54" s="5"/>
    </row>
    <row r="55" spans="14:17" s="40" customFormat="1" x14ac:dyDescent="0.2">
      <c r="N55" s="1"/>
      <c r="O55" s="1"/>
      <c r="P55" s="5"/>
      <c r="Q55" s="5"/>
    </row>
    <row r="56" spans="14:17" s="40" customFormat="1" x14ac:dyDescent="0.2">
      <c r="N56" s="1"/>
      <c r="O56" s="1"/>
      <c r="P56" s="5"/>
      <c r="Q56" s="5"/>
    </row>
    <row r="57" spans="14:17" s="40" customFormat="1" x14ac:dyDescent="0.2">
      <c r="N57" s="1"/>
      <c r="O57" s="1"/>
      <c r="P57" s="5"/>
      <c r="Q57" s="5"/>
    </row>
    <row r="58" spans="14:17" s="40" customFormat="1" x14ac:dyDescent="0.2">
      <c r="N58" s="1"/>
      <c r="O58" s="1"/>
      <c r="P58" s="5"/>
      <c r="Q58" s="5"/>
    </row>
    <row r="59" spans="14:17" s="40" customFormat="1" x14ac:dyDescent="0.2">
      <c r="N59" s="1"/>
      <c r="O59" s="1"/>
      <c r="P59" s="5"/>
      <c r="Q59" s="5"/>
    </row>
    <row r="60" spans="14:17" s="40" customFormat="1" x14ac:dyDescent="0.2">
      <c r="N60" s="1"/>
      <c r="O60" s="1"/>
      <c r="P60" s="5"/>
      <c r="Q60" s="5"/>
    </row>
    <row r="61" spans="14:17" s="40" customFormat="1" x14ac:dyDescent="0.2">
      <c r="N61" s="1"/>
      <c r="O61" s="1"/>
      <c r="P61" s="5"/>
      <c r="Q61" s="5"/>
    </row>
    <row r="62" spans="14:17" s="40" customFormat="1" x14ac:dyDescent="0.2">
      <c r="N62" s="1"/>
      <c r="O62" s="1"/>
      <c r="P62" s="5"/>
      <c r="Q62" s="5"/>
    </row>
    <row r="63" spans="14:17" s="40" customFormat="1" x14ac:dyDescent="0.2">
      <c r="N63" s="1"/>
      <c r="O63" s="1"/>
      <c r="P63" s="5"/>
      <c r="Q63" s="5"/>
    </row>
    <row r="64" spans="14:17" s="40" customFormat="1" x14ac:dyDescent="0.2">
      <c r="N64" s="1"/>
      <c r="O64" s="1"/>
      <c r="P64" s="5"/>
      <c r="Q64" s="5"/>
    </row>
    <row r="65" spans="14:17" s="40" customFormat="1" x14ac:dyDescent="0.2">
      <c r="N65" s="1"/>
      <c r="O65" s="1"/>
      <c r="P65" s="5"/>
      <c r="Q65" s="5"/>
    </row>
    <row r="66" spans="14:17" s="40" customFormat="1" x14ac:dyDescent="0.2">
      <c r="N66" s="1"/>
      <c r="O66" s="1"/>
      <c r="P66" s="5"/>
      <c r="Q66" s="5"/>
    </row>
    <row r="67" spans="14:17" s="40" customFormat="1" x14ac:dyDescent="0.2">
      <c r="N67" s="1"/>
      <c r="O67" s="1"/>
      <c r="P67" s="5"/>
      <c r="Q67" s="5"/>
    </row>
    <row r="68" spans="14:17" s="40" customFormat="1" x14ac:dyDescent="0.2">
      <c r="N68" s="1"/>
      <c r="O68" s="1"/>
      <c r="P68" s="5"/>
      <c r="Q68" s="5"/>
    </row>
    <row r="69" spans="14:17" s="40" customFormat="1" x14ac:dyDescent="0.2">
      <c r="N69" s="1"/>
      <c r="O69" s="1"/>
      <c r="P69" s="5"/>
      <c r="Q69" s="5"/>
    </row>
    <row r="70" spans="14:17" s="40" customFormat="1" x14ac:dyDescent="0.2">
      <c r="N70" s="1"/>
      <c r="O70" s="1"/>
      <c r="P70" s="5"/>
      <c r="Q70" s="5"/>
    </row>
    <row r="71" spans="14:17" s="40" customFormat="1" x14ac:dyDescent="0.2">
      <c r="N71" s="1"/>
      <c r="O71" s="1"/>
      <c r="P71" s="5"/>
      <c r="Q71" s="5"/>
    </row>
    <row r="72" spans="14:17" s="40" customFormat="1" x14ac:dyDescent="0.2">
      <c r="N72" s="1"/>
      <c r="O72" s="1"/>
      <c r="P72" s="5"/>
      <c r="Q72" s="5"/>
    </row>
    <row r="73" spans="14:17" s="40" customFormat="1" x14ac:dyDescent="0.2">
      <c r="N73" s="1"/>
      <c r="O73" s="1"/>
      <c r="P73" s="5"/>
      <c r="Q73" s="5"/>
    </row>
    <row r="74" spans="14:17" s="40" customFormat="1" x14ac:dyDescent="0.2">
      <c r="N74" s="1"/>
      <c r="O74" s="1"/>
      <c r="P74" s="5"/>
      <c r="Q74" s="5"/>
    </row>
    <row r="75" spans="14:17" s="40" customFormat="1" x14ac:dyDescent="0.2">
      <c r="N75" s="1"/>
      <c r="O75" s="1"/>
      <c r="P75" s="5"/>
      <c r="Q75" s="5"/>
    </row>
    <row r="76" spans="14:17" s="40" customFormat="1" x14ac:dyDescent="0.2">
      <c r="N76" s="1"/>
      <c r="O76" s="1"/>
      <c r="P76" s="5"/>
      <c r="Q76" s="5"/>
    </row>
    <row r="77" spans="14:17" s="40" customFormat="1" x14ac:dyDescent="0.2">
      <c r="N77" s="1"/>
      <c r="O77" s="1"/>
      <c r="P77" s="5"/>
      <c r="Q77" s="5"/>
    </row>
    <row r="78" spans="14:17" s="40" customFormat="1" x14ac:dyDescent="0.2">
      <c r="N78" s="1"/>
      <c r="O78" s="1"/>
      <c r="P78" s="5"/>
      <c r="Q78" s="5"/>
    </row>
    <row r="79" spans="14:17" s="40" customFormat="1" x14ac:dyDescent="0.2">
      <c r="N79" s="1"/>
      <c r="O79" s="1"/>
      <c r="P79" s="5"/>
      <c r="Q79" s="5"/>
    </row>
    <row r="80" spans="14:17" s="40" customFormat="1" x14ac:dyDescent="0.2">
      <c r="N80" s="1"/>
      <c r="O80" s="1"/>
      <c r="P80" s="5"/>
      <c r="Q80" s="5"/>
    </row>
    <row r="81" spans="14:17" s="40" customFormat="1" x14ac:dyDescent="0.2">
      <c r="N81" s="1"/>
      <c r="O81" s="1"/>
      <c r="P81" s="5"/>
      <c r="Q81" s="5"/>
    </row>
    <row r="82" spans="14:17" s="40" customFormat="1" x14ac:dyDescent="0.2">
      <c r="N82" s="1"/>
      <c r="O82" s="1"/>
      <c r="P82" s="5"/>
      <c r="Q82" s="5"/>
    </row>
    <row r="83" spans="14:17" s="40" customFormat="1" x14ac:dyDescent="0.2">
      <c r="N83" s="1"/>
      <c r="O83" s="1"/>
      <c r="P83" s="5"/>
      <c r="Q83" s="5"/>
    </row>
    <row r="84" spans="14:17" s="40" customFormat="1" x14ac:dyDescent="0.2">
      <c r="N84" s="1"/>
      <c r="O84" s="1"/>
      <c r="P84" s="5"/>
      <c r="Q84" s="5"/>
    </row>
    <row r="85" spans="14:17" s="40" customFormat="1" x14ac:dyDescent="0.2">
      <c r="N85" s="1"/>
      <c r="O85" s="1"/>
      <c r="P85" s="5"/>
      <c r="Q85" s="5"/>
    </row>
    <row r="86" spans="14:17" x14ac:dyDescent="0.2">
      <c r="N86" s="1"/>
      <c r="O86" s="1"/>
      <c r="P86" s="5"/>
      <c r="Q86" s="5"/>
    </row>
    <row r="87" spans="14:17" x14ac:dyDescent="0.2">
      <c r="N87" s="1"/>
      <c r="O87" s="1"/>
      <c r="P87" s="5"/>
      <c r="Q87" s="5"/>
    </row>
    <row r="88" spans="14:17" x14ac:dyDescent="0.2">
      <c r="N88" s="1"/>
      <c r="O88" s="1"/>
      <c r="P88" s="5"/>
      <c r="Q88" s="5"/>
    </row>
    <row r="89" spans="14:17" x14ac:dyDescent="0.2">
      <c r="N89" s="1"/>
      <c r="O89" s="1"/>
      <c r="P89" s="5"/>
      <c r="Q89" s="5"/>
    </row>
    <row r="90" spans="14:17" x14ac:dyDescent="0.2">
      <c r="N90" s="1"/>
      <c r="O90" s="1"/>
      <c r="P90" s="5"/>
      <c r="Q90" s="5"/>
    </row>
    <row r="91" spans="14:17" x14ac:dyDescent="0.2">
      <c r="N91" s="1"/>
      <c r="O91" s="1"/>
      <c r="P91" s="5"/>
      <c r="Q91" s="5"/>
    </row>
    <row r="92" spans="14:17" x14ac:dyDescent="0.2">
      <c r="N92" s="1"/>
      <c r="O92" s="1"/>
      <c r="P92" s="5"/>
      <c r="Q92" s="5"/>
    </row>
    <row r="93" spans="14:17" x14ac:dyDescent="0.2">
      <c r="N93" s="1"/>
      <c r="O93" s="1"/>
      <c r="P93" s="5"/>
      <c r="Q93" s="5"/>
    </row>
    <row r="94" spans="14:17" x14ac:dyDescent="0.2">
      <c r="N94" s="1"/>
      <c r="O94" s="1"/>
      <c r="P94" s="5"/>
      <c r="Q94" s="5"/>
    </row>
    <row r="95" spans="14:17" x14ac:dyDescent="0.2">
      <c r="N95" s="1"/>
      <c r="O95" s="1"/>
      <c r="P95" s="5"/>
      <c r="Q95" s="5"/>
    </row>
    <row r="96" spans="14:17" x14ac:dyDescent="0.2">
      <c r="N96" s="1"/>
      <c r="O96" s="1"/>
      <c r="P96" s="5"/>
      <c r="Q96" s="5"/>
    </row>
    <row r="97" spans="14:17" x14ac:dyDescent="0.2">
      <c r="N97" s="1"/>
      <c r="O97" s="1"/>
      <c r="P97" s="5"/>
      <c r="Q97" s="5"/>
    </row>
    <row r="98" spans="14:17" x14ac:dyDescent="0.2">
      <c r="N98" s="1"/>
      <c r="O98" s="1"/>
      <c r="P98" s="5"/>
      <c r="Q98" s="5"/>
    </row>
    <row r="99" spans="14:17" x14ac:dyDescent="0.2">
      <c r="N99" s="1"/>
      <c r="O99" s="1"/>
      <c r="P99" s="5"/>
      <c r="Q99" s="5"/>
    </row>
    <row r="100" spans="14:17" x14ac:dyDescent="0.2">
      <c r="N100" s="1"/>
      <c r="O100" s="1"/>
      <c r="P100" s="5"/>
      <c r="Q100" s="5"/>
    </row>
    <row r="101" spans="14:17" x14ac:dyDescent="0.2">
      <c r="N101" s="1"/>
      <c r="O101" s="1"/>
      <c r="P101" s="5"/>
      <c r="Q101" s="5"/>
    </row>
    <row r="102" spans="14:17" s="40" customFormat="1" x14ac:dyDescent="0.2">
      <c r="N102" s="1"/>
      <c r="O102" s="1"/>
      <c r="P102" s="5"/>
      <c r="Q102" s="5"/>
    </row>
    <row r="103" spans="14:17" s="40" customFormat="1" x14ac:dyDescent="0.2">
      <c r="N103" s="1"/>
      <c r="O103" s="1"/>
      <c r="P103" s="5"/>
      <c r="Q103" s="5"/>
    </row>
    <row r="104" spans="14:17" s="40" customFormat="1" x14ac:dyDescent="0.2">
      <c r="N104" s="1"/>
      <c r="O104" s="1"/>
      <c r="P104" s="5"/>
      <c r="Q104" s="5"/>
    </row>
    <row r="105" spans="14:17" s="40" customFormat="1" x14ac:dyDescent="0.2">
      <c r="N105" s="1"/>
      <c r="O105" s="1"/>
      <c r="P105" s="5"/>
      <c r="Q105" s="5"/>
    </row>
    <row r="106" spans="14:17" s="40" customFormat="1" x14ac:dyDescent="0.2">
      <c r="N106" s="1"/>
      <c r="O106" s="1"/>
      <c r="P106" s="5"/>
      <c r="Q106" s="5"/>
    </row>
    <row r="107" spans="14:17" s="40" customFormat="1" x14ac:dyDescent="0.2">
      <c r="N107" s="1"/>
      <c r="O107" s="1"/>
      <c r="P107" s="5"/>
      <c r="Q107" s="5"/>
    </row>
    <row r="108" spans="14:17" s="40" customFormat="1" x14ac:dyDescent="0.2">
      <c r="N108" s="1"/>
      <c r="O108" s="1"/>
      <c r="P108" s="5"/>
      <c r="Q108" s="5"/>
    </row>
    <row r="109" spans="14:17" s="40" customFormat="1" x14ac:dyDescent="0.2">
      <c r="N109" s="1"/>
      <c r="O109" s="1"/>
      <c r="P109" s="5"/>
      <c r="Q109" s="5"/>
    </row>
    <row r="110" spans="14:17" s="40" customFormat="1" x14ac:dyDescent="0.2">
      <c r="N110" s="1"/>
      <c r="O110" s="1"/>
      <c r="P110" s="5"/>
      <c r="Q110" s="5"/>
    </row>
    <row r="111" spans="14:17" s="40" customFormat="1" x14ac:dyDescent="0.2">
      <c r="N111" s="1"/>
      <c r="O111" s="1"/>
      <c r="P111" s="5"/>
      <c r="Q111" s="5"/>
    </row>
    <row r="112" spans="14:17" s="40" customFormat="1" x14ac:dyDescent="0.2">
      <c r="N112" s="1"/>
      <c r="O112" s="1"/>
      <c r="P112" s="5"/>
      <c r="Q112" s="5"/>
    </row>
    <row r="113" spans="14:17" s="40" customFormat="1" x14ac:dyDescent="0.2">
      <c r="N113" s="1"/>
      <c r="O113" s="1"/>
      <c r="P113" s="5"/>
      <c r="Q113" s="5"/>
    </row>
    <row r="114" spans="14:17" s="40" customFormat="1" x14ac:dyDescent="0.2">
      <c r="N114" s="1"/>
      <c r="O114" s="1"/>
      <c r="P114" s="5"/>
      <c r="Q114" s="5"/>
    </row>
    <row r="115" spans="14:17" s="40" customFormat="1" x14ac:dyDescent="0.2">
      <c r="N115" s="1"/>
      <c r="O115" s="1"/>
      <c r="P115" s="5"/>
      <c r="Q115" s="5"/>
    </row>
    <row r="116" spans="14:17" s="40" customFormat="1" x14ac:dyDescent="0.2">
      <c r="N116" s="1"/>
      <c r="O116" s="1"/>
      <c r="P116" s="5"/>
      <c r="Q116" s="5"/>
    </row>
    <row r="117" spans="14:17" s="40" customFormat="1" x14ac:dyDescent="0.2">
      <c r="N117" s="1"/>
      <c r="O117" s="1"/>
      <c r="P117" s="5"/>
      <c r="Q117" s="5"/>
    </row>
    <row r="118" spans="14:17" s="40" customFormat="1" x14ac:dyDescent="0.2">
      <c r="N118" s="1"/>
      <c r="O118" s="1"/>
      <c r="P118" s="5"/>
      <c r="Q118" s="5"/>
    </row>
    <row r="119" spans="14:17" s="40" customFormat="1" x14ac:dyDescent="0.2">
      <c r="N119" s="1"/>
      <c r="O119" s="1"/>
      <c r="P119" s="5"/>
      <c r="Q119" s="5"/>
    </row>
    <row r="120" spans="14:17" s="40" customFormat="1" x14ac:dyDescent="0.2">
      <c r="N120" s="1"/>
      <c r="O120" s="1"/>
      <c r="P120" s="5"/>
      <c r="Q120" s="5"/>
    </row>
    <row r="121" spans="14:17" s="40" customFormat="1" x14ac:dyDescent="0.2">
      <c r="N121" s="1"/>
      <c r="O121" s="1"/>
      <c r="P121" s="5"/>
      <c r="Q121" s="5"/>
    </row>
    <row r="122" spans="14:17" s="40" customFormat="1" x14ac:dyDescent="0.2">
      <c r="N122" s="1"/>
      <c r="O122" s="1"/>
      <c r="P122" s="5"/>
      <c r="Q122" s="5"/>
    </row>
    <row r="123" spans="14:17" s="40" customFormat="1" x14ac:dyDescent="0.2">
      <c r="N123" s="1"/>
      <c r="O123" s="1"/>
      <c r="P123" s="5"/>
      <c r="Q123" s="5"/>
    </row>
    <row r="124" spans="14:17" s="40" customFormat="1" x14ac:dyDescent="0.2">
      <c r="N124" s="1"/>
      <c r="O124" s="1"/>
      <c r="P124" s="5"/>
      <c r="Q124" s="5"/>
    </row>
    <row r="125" spans="14:17" s="40" customFormat="1" x14ac:dyDescent="0.2">
      <c r="N125" s="1"/>
      <c r="O125" s="1"/>
      <c r="P125" s="5"/>
      <c r="Q125" s="5"/>
    </row>
    <row r="126" spans="14:17" s="40" customFormat="1" x14ac:dyDescent="0.2">
      <c r="N126" s="1"/>
      <c r="O126" s="1"/>
      <c r="P126" s="5"/>
      <c r="Q126" s="5"/>
    </row>
    <row r="127" spans="14:17" s="40" customFormat="1" x14ac:dyDescent="0.2">
      <c r="N127" s="1"/>
      <c r="O127" s="1"/>
      <c r="P127" s="5"/>
      <c r="Q127" s="5"/>
    </row>
    <row r="128" spans="14:17" s="40" customFormat="1" x14ac:dyDescent="0.2">
      <c r="N128" s="1"/>
      <c r="O128" s="1"/>
      <c r="P128" s="5"/>
      <c r="Q128" s="5"/>
    </row>
    <row r="129" spans="14:17" s="40" customFormat="1" x14ac:dyDescent="0.2">
      <c r="N129" s="1"/>
      <c r="O129" s="1"/>
      <c r="P129" s="5"/>
      <c r="Q129" s="5"/>
    </row>
    <row r="130" spans="14:17" s="40" customFormat="1" x14ac:dyDescent="0.2">
      <c r="N130" s="1"/>
      <c r="O130" s="1"/>
      <c r="P130" s="5"/>
      <c r="Q130" s="5"/>
    </row>
    <row r="131" spans="14:17" s="40" customFormat="1" x14ac:dyDescent="0.2">
      <c r="N131" s="1"/>
      <c r="O131" s="1"/>
      <c r="P131" s="5"/>
      <c r="Q131" s="5"/>
    </row>
    <row r="132" spans="14:17" s="40" customFormat="1" x14ac:dyDescent="0.2">
      <c r="N132" s="1"/>
      <c r="O132" s="1"/>
      <c r="P132" s="5"/>
      <c r="Q132" s="5"/>
    </row>
    <row r="133" spans="14:17" s="40" customFormat="1" x14ac:dyDescent="0.2">
      <c r="N133" s="1"/>
      <c r="O133" s="1"/>
      <c r="P133" s="5"/>
      <c r="Q133" s="5"/>
    </row>
    <row r="134" spans="14:17" s="40" customFormat="1" x14ac:dyDescent="0.2">
      <c r="N134" s="1"/>
      <c r="O134" s="1"/>
      <c r="P134" s="5"/>
      <c r="Q134" s="5"/>
    </row>
    <row r="135" spans="14:17" s="40" customFormat="1" x14ac:dyDescent="0.2">
      <c r="N135" s="1"/>
      <c r="O135" s="1"/>
      <c r="P135" s="5"/>
      <c r="Q135" s="5"/>
    </row>
    <row r="136" spans="14:17" s="40" customFormat="1" x14ac:dyDescent="0.2">
      <c r="N136" s="1"/>
      <c r="O136" s="1"/>
      <c r="P136" s="5"/>
      <c r="Q136" s="5"/>
    </row>
    <row r="137" spans="14:17" s="40" customFormat="1" x14ac:dyDescent="0.2">
      <c r="N137" s="1"/>
      <c r="O137" s="1"/>
      <c r="P137" s="5"/>
      <c r="Q137" s="5"/>
    </row>
    <row r="138" spans="14:17" s="40" customFormat="1" x14ac:dyDescent="0.2">
      <c r="N138" s="1"/>
      <c r="O138" s="1"/>
      <c r="P138" s="5"/>
      <c r="Q138" s="5"/>
    </row>
    <row r="139" spans="14:17" s="40" customFormat="1" x14ac:dyDescent="0.2">
      <c r="N139" s="1"/>
      <c r="O139" s="1"/>
      <c r="P139" s="5"/>
      <c r="Q139" s="5"/>
    </row>
    <row r="140" spans="14:17" s="40" customFormat="1" x14ac:dyDescent="0.2">
      <c r="N140" s="1"/>
      <c r="O140" s="1"/>
      <c r="P140" s="5"/>
      <c r="Q140" s="5"/>
    </row>
    <row r="141" spans="14:17" s="40" customFormat="1" x14ac:dyDescent="0.2">
      <c r="N141" s="1"/>
      <c r="O141" s="1"/>
      <c r="P141" s="5"/>
      <c r="Q141" s="5"/>
    </row>
    <row r="142" spans="14:17" s="40" customFormat="1" x14ac:dyDescent="0.2">
      <c r="N142" s="1"/>
      <c r="O142" s="1"/>
      <c r="P142" s="5"/>
      <c r="Q142" s="5"/>
    </row>
    <row r="143" spans="14:17" s="40" customFormat="1" x14ac:dyDescent="0.2">
      <c r="N143" s="1"/>
      <c r="O143" s="1"/>
      <c r="P143" s="5"/>
      <c r="Q143" s="5"/>
    </row>
    <row r="144" spans="14:17" s="40" customFormat="1" x14ac:dyDescent="0.2">
      <c r="N144" s="1"/>
      <c r="O144" s="1"/>
      <c r="P144" s="5"/>
      <c r="Q144" s="5"/>
    </row>
    <row r="145" spans="14:17" s="40" customFormat="1" x14ac:dyDescent="0.2">
      <c r="N145" s="1"/>
      <c r="O145" s="1"/>
      <c r="P145" s="5"/>
      <c r="Q145" s="5"/>
    </row>
    <row r="146" spans="14:17" s="40" customFormat="1" x14ac:dyDescent="0.2">
      <c r="N146" s="1"/>
      <c r="O146" s="1"/>
      <c r="P146" s="5"/>
      <c r="Q146" s="5"/>
    </row>
    <row r="147" spans="14:17" s="40" customFormat="1" x14ac:dyDescent="0.2">
      <c r="N147" s="1"/>
      <c r="O147" s="1"/>
      <c r="P147" s="5"/>
      <c r="Q147" s="5"/>
    </row>
    <row r="148" spans="14:17" s="40" customFormat="1" x14ac:dyDescent="0.2">
      <c r="N148" s="1"/>
      <c r="O148" s="1"/>
      <c r="P148" s="5"/>
      <c r="Q148" s="5"/>
    </row>
    <row r="149" spans="14:17" s="40" customFormat="1" x14ac:dyDescent="0.2">
      <c r="N149" s="1"/>
      <c r="O149" s="1"/>
      <c r="P149" s="5"/>
      <c r="Q149" s="5"/>
    </row>
    <row r="150" spans="14:17" s="40" customFormat="1" x14ac:dyDescent="0.2">
      <c r="N150" s="1"/>
      <c r="O150" s="1"/>
      <c r="P150" s="5"/>
      <c r="Q150" s="5"/>
    </row>
    <row r="151" spans="14:17" s="40" customFormat="1" x14ac:dyDescent="0.2">
      <c r="N151" s="1"/>
      <c r="O151" s="1"/>
      <c r="P151" s="5"/>
      <c r="Q151" s="5"/>
    </row>
    <row r="152" spans="14:17" s="40" customFormat="1" x14ac:dyDescent="0.2">
      <c r="N152" s="1"/>
      <c r="O152" s="1"/>
      <c r="P152" s="5"/>
      <c r="Q152" s="5"/>
    </row>
    <row r="153" spans="14:17" s="40" customFormat="1" x14ac:dyDescent="0.2">
      <c r="N153" s="1"/>
      <c r="O153" s="1"/>
      <c r="P153" s="5"/>
      <c r="Q153" s="5"/>
    </row>
    <row r="154" spans="14:17" s="40" customFormat="1" x14ac:dyDescent="0.2">
      <c r="N154" s="1"/>
      <c r="O154" s="1"/>
      <c r="P154" s="5"/>
      <c r="Q154" s="5"/>
    </row>
    <row r="155" spans="14:17" s="40" customFormat="1" x14ac:dyDescent="0.2">
      <c r="N155" s="1"/>
      <c r="O155" s="1"/>
      <c r="P155" s="5"/>
      <c r="Q155" s="5"/>
    </row>
    <row r="156" spans="14:17" s="40" customFormat="1" x14ac:dyDescent="0.2">
      <c r="N156" s="1"/>
      <c r="O156" s="1"/>
      <c r="P156" s="5"/>
      <c r="Q156" s="5"/>
    </row>
    <row r="157" spans="14:17" s="40" customFormat="1" x14ac:dyDescent="0.2">
      <c r="N157" s="1"/>
      <c r="O157" s="1"/>
      <c r="P157" s="5"/>
      <c r="Q157" s="5"/>
    </row>
    <row r="158" spans="14:17" s="40" customFormat="1" x14ac:dyDescent="0.2">
      <c r="N158" s="1"/>
      <c r="O158" s="1"/>
      <c r="P158" s="5"/>
      <c r="Q158" s="5"/>
    </row>
    <row r="159" spans="14:17" s="40" customFormat="1" x14ac:dyDescent="0.2">
      <c r="N159" s="1"/>
      <c r="O159" s="1"/>
      <c r="P159" s="5"/>
      <c r="Q159" s="5"/>
    </row>
    <row r="160" spans="14:17" s="40" customFormat="1" x14ac:dyDescent="0.2">
      <c r="N160" s="1"/>
      <c r="O160" s="1"/>
      <c r="P160" s="5"/>
      <c r="Q160" s="5"/>
    </row>
    <row r="161" spans="14:17" s="40" customFormat="1" x14ac:dyDescent="0.2">
      <c r="N161" s="1"/>
      <c r="O161" s="1"/>
      <c r="P161" s="5"/>
      <c r="Q161" s="5"/>
    </row>
    <row r="162" spans="14:17" s="40" customFormat="1" x14ac:dyDescent="0.2">
      <c r="N162" s="1"/>
      <c r="O162" s="1"/>
      <c r="P162" s="5"/>
      <c r="Q162" s="5"/>
    </row>
    <row r="163" spans="14:17" s="40" customFormat="1" x14ac:dyDescent="0.2">
      <c r="N163" s="1"/>
      <c r="O163" s="1"/>
      <c r="P163" s="5"/>
      <c r="Q163" s="5"/>
    </row>
    <row r="164" spans="14:17" s="40" customFormat="1" x14ac:dyDescent="0.2">
      <c r="N164" s="1"/>
      <c r="O164" s="1"/>
      <c r="P164" s="5"/>
      <c r="Q164" s="5"/>
    </row>
    <row r="165" spans="14:17" s="40" customFormat="1" x14ac:dyDescent="0.2">
      <c r="N165" s="1"/>
      <c r="O165" s="1"/>
      <c r="P165" s="5"/>
      <c r="Q165" s="5"/>
    </row>
    <row r="166" spans="14:17" s="40" customFormat="1" x14ac:dyDescent="0.2">
      <c r="N166" s="1"/>
      <c r="O166" s="1"/>
      <c r="P166" s="5"/>
      <c r="Q166" s="5"/>
    </row>
    <row r="167" spans="14:17" s="40" customFormat="1" x14ac:dyDescent="0.2">
      <c r="N167" s="1"/>
      <c r="O167" s="1"/>
      <c r="P167" s="5"/>
      <c r="Q167" s="5"/>
    </row>
    <row r="168" spans="14:17" s="40" customFormat="1" x14ac:dyDescent="0.2">
      <c r="N168" s="1"/>
      <c r="O168" s="1"/>
      <c r="P168" s="5"/>
      <c r="Q168" s="5"/>
    </row>
    <row r="169" spans="14:17" s="40" customFormat="1" x14ac:dyDescent="0.2">
      <c r="N169" s="1"/>
      <c r="O169" s="1"/>
      <c r="P169" s="5"/>
      <c r="Q169" s="5"/>
    </row>
    <row r="170" spans="14:17" s="40" customFormat="1" x14ac:dyDescent="0.2">
      <c r="N170" s="1"/>
      <c r="O170" s="1"/>
      <c r="P170" s="5"/>
      <c r="Q170" s="5"/>
    </row>
    <row r="171" spans="14:17" s="40" customFormat="1" x14ac:dyDescent="0.2">
      <c r="N171" s="1"/>
      <c r="O171" s="1"/>
      <c r="P171" s="5"/>
      <c r="Q171" s="5"/>
    </row>
    <row r="172" spans="14:17" s="40" customFormat="1" x14ac:dyDescent="0.2">
      <c r="N172" s="1"/>
      <c r="O172" s="1"/>
      <c r="P172" s="5"/>
      <c r="Q172" s="5"/>
    </row>
    <row r="173" spans="14:17" s="40" customFormat="1" x14ac:dyDescent="0.2">
      <c r="N173" s="1"/>
      <c r="O173" s="1"/>
      <c r="P173" s="5"/>
      <c r="Q173" s="5"/>
    </row>
    <row r="174" spans="14:17" s="40" customFormat="1" x14ac:dyDescent="0.2">
      <c r="N174" s="1"/>
      <c r="O174" s="1"/>
      <c r="P174" s="5"/>
      <c r="Q174" s="5"/>
    </row>
    <row r="175" spans="14:17" s="40" customFormat="1" x14ac:dyDescent="0.2">
      <c r="N175" s="1"/>
      <c r="O175" s="1"/>
      <c r="P175" s="5"/>
      <c r="Q175" s="5"/>
    </row>
    <row r="176" spans="14:17" s="40" customFormat="1" x14ac:dyDescent="0.2">
      <c r="N176" s="1"/>
      <c r="O176" s="1"/>
      <c r="P176" s="5"/>
      <c r="Q176" s="5"/>
    </row>
    <row r="177" spans="14:17" s="40" customFormat="1" x14ac:dyDescent="0.2">
      <c r="N177" s="1"/>
      <c r="O177" s="1"/>
      <c r="P177" s="5"/>
      <c r="Q177" s="5"/>
    </row>
    <row r="178" spans="14:17" s="40" customFormat="1" x14ac:dyDescent="0.2">
      <c r="N178" s="1"/>
      <c r="O178" s="1"/>
      <c r="P178" s="5"/>
      <c r="Q178" s="5"/>
    </row>
    <row r="179" spans="14:17" s="40" customFormat="1" x14ac:dyDescent="0.2">
      <c r="N179" s="1"/>
      <c r="O179" s="1"/>
      <c r="P179" s="5"/>
      <c r="Q179" s="5"/>
    </row>
    <row r="180" spans="14:17" s="40" customFormat="1" x14ac:dyDescent="0.2">
      <c r="N180" s="1"/>
      <c r="O180" s="1"/>
      <c r="P180" s="5"/>
      <c r="Q180" s="5"/>
    </row>
    <row r="181" spans="14:17" s="40" customFormat="1" x14ac:dyDescent="0.2">
      <c r="N181" s="1"/>
      <c r="O181" s="1"/>
      <c r="P181" s="5"/>
      <c r="Q181" s="5"/>
    </row>
    <row r="182" spans="14:17" s="40" customFormat="1" x14ac:dyDescent="0.2">
      <c r="N182" s="1"/>
      <c r="O182" s="1"/>
      <c r="P182" s="5"/>
      <c r="Q182" s="5"/>
    </row>
    <row r="183" spans="14:17" s="40" customFormat="1" x14ac:dyDescent="0.2">
      <c r="N183" s="1"/>
      <c r="O183" s="1"/>
      <c r="P183" s="5"/>
      <c r="Q183" s="5"/>
    </row>
    <row r="184" spans="14:17" s="40" customFormat="1" x14ac:dyDescent="0.2">
      <c r="N184" s="1"/>
      <c r="O184" s="1"/>
      <c r="P184" s="5"/>
      <c r="Q184" s="5"/>
    </row>
    <row r="185" spans="14:17" s="40" customFormat="1" x14ac:dyDescent="0.2">
      <c r="N185" s="1"/>
      <c r="O185" s="1"/>
      <c r="P185" s="5"/>
      <c r="Q185" s="5"/>
    </row>
    <row r="186" spans="14:17" s="40" customFormat="1" x14ac:dyDescent="0.2">
      <c r="N186" s="1"/>
      <c r="O186" s="1"/>
      <c r="P186" s="5"/>
      <c r="Q186" s="5"/>
    </row>
    <row r="187" spans="14:17" s="40" customFormat="1" x14ac:dyDescent="0.2">
      <c r="N187" s="1"/>
      <c r="O187" s="1"/>
      <c r="P187" s="5"/>
      <c r="Q187" s="5"/>
    </row>
    <row r="188" spans="14:17" s="40" customFormat="1" x14ac:dyDescent="0.2">
      <c r="N188" s="1"/>
      <c r="O188" s="1"/>
      <c r="P188" s="5"/>
      <c r="Q188" s="5"/>
    </row>
    <row r="189" spans="14:17" s="40" customFormat="1" x14ac:dyDescent="0.2">
      <c r="N189" s="1"/>
      <c r="O189" s="1"/>
      <c r="P189" s="5"/>
      <c r="Q189" s="5"/>
    </row>
    <row r="190" spans="14:17" s="40" customFormat="1" x14ac:dyDescent="0.2">
      <c r="N190" s="1"/>
      <c r="O190" s="1"/>
      <c r="P190" s="5"/>
      <c r="Q190" s="5"/>
    </row>
    <row r="191" spans="14:17" s="40" customFormat="1" x14ac:dyDescent="0.2">
      <c r="N191" s="1"/>
      <c r="O191" s="1"/>
      <c r="P191" s="5"/>
      <c r="Q191" s="5"/>
    </row>
    <row r="192" spans="14:17" s="40" customFormat="1" x14ac:dyDescent="0.2">
      <c r="N192" s="1"/>
      <c r="O192" s="1"/>
      <c r="P192" s="5"/>
      <c r="Q192" s="5"/>
    </row>
    <row r="193" spans="14:17" s="40" customFormat="1" x14ac:dyDescent="0.2">
      <c r="N193" s="1"/>
      <c r="O193" s="1"/>
      <c r="P193" s="5"/>
      <c r="Q193" s="5"/>
    </row>
    <row r="194" spans="14:17" s="40" customFormat="1" x14ac:dyDescent="0.2">
      <c r="N194" s="1"/>
      <c r="O194" s="1"/>
      <c r="P194" s="5"/>
      <c r="Q194" s="5"/>
    </row>
    <row r="195" spans="14:17" s="40" customFormat="1" x14ac:dyDescent="0.2">
      <c r="N195" s="1"/>
      <c r="O195" s="1"/>
      <c r="P195" s="5"/>
      <c r="Q195" s="5"/>
    </row>
    <row r="196" spans="14:17" s="40" customFormat="1" x14ac:dyDescent="0.2">
      <c r="N196" s="1"/>
      <c r="O196" s="1"/>
      <c r="P196" s="5"/>
      <c r="Q196" s="5"/>
    </row>
    <row r="197" spans="14:17" s="40" customFormat="1" x14ac:dyDescent="0.2">
      <c r="N197" s="1"/>
      <c r="O197" s="1"/>
      <c r="P197" s="5"/>
      <c r="Q197" s="5"/>
    </row>
    <row r="198" spans="14:17" s="40" customFormat="1" x14ac:dyDescent="0.2">
      <c r="N198" s="1"/>
      <c r="O198" s="1"/>
      <c r="P198" s="5"/>
      <c r="Q198" s="5"/>
    </row>
    <row r="199" spans="14:17" s="40" customFormat="1" x14ac:dyDescent="0.2">
      <c r="N199" s="1"/>
      <c r="O199" s="1"/>
      <c r="P199" s="5"/>
      <c r="Q199" s="5"/>
    </row>
    <row r="200" spans="14:17" s="40" customFormat="1" x14ac:dyDescent="0.2">
      <c r="N200" s="1"/>
      <c r="O200" s="1"/>
      <c r="P200" s="5"/>
      <c r="Q200" s="5"/>
    </row>
    <row r="201" spans="14:17" s="40" customFormat="1" x14ac:dyDescent="0.2">
      <c r="N201" s="1"/>
      <c r="O201" s="1"/>
      <c r="P201" s="5"/>
      <c r="Q201" s="5"/>
    </row>
    <row r="202" spans="14:17" s="40" customFormat="1" x14ac:dyDescent="0.2">
      <c r="N202" s="1"/>
      <c r="O202" s="1"/>
      <c r="P202" s="5"/>
      <c r="Q202" s="5"/>
    </row>
    <row r="203" spans="14:17" s="40" customFormat="1" x14ac:dyDescent="0.2">
      <c r="N203" s="1"/>
      <c r="O203" s="1"/>
      <c r="P203" s="5"/>
      <c r="Q203" s="5"/>
    </row>
    <row r="204" spans="14:17" s="40" customFormat="1" x14ac:dyDescent="0.2">
      <c r="N204" s="1"/>
      <c r="O204" s="1"/>
      <c r="P204" s="5"/>
      <c r="Q204" s="5"/>
    </row>
    <row r="205" spans="14:17" s="40" customFormat="1" x14ac:dyDescent="0.2">
      <c r="N205" s="1"/>
      <c r="O205" s="1"/>
      <c r="P205" s="5"/>
      <c r="Q205" s="5"/>
    </row>
    <row r="206" spans="14:17" s="40" customFormat="1" x14ac:dyDescent="0.2">
      <c r="N206" s="1"/>
      <c r="O206" s="1"/>
      <c r="P206" s="5"/>
      <c r="Q206" s="5"/>
    </row>
    <row r="207" spans="14:17" s="40" customFormat="1" x14ac:dyDescent="0.2">
      <c r="N207" s="1"/>
      <c r="O207" s="1"/>
      <c r="P207" s="5"/>
      <c r="Q207" s="5"/>
    </row>
    <row r="208" spans="14:17" s="40" customFormat="1" x14ac:dyDescent="0.2">
      <c r="N208" s="1"/>
      <c r="O208" s="1"/>
      <c r="P208" s="5"/>
      <c r="Q208" s="5"/>
    </row>
    <row r="209" spans="14:17" s="40" customFormat="1" x14ac:dyDescent="0.2">
      <c r="N209" s="1"/>
      <c r="O209" s="1"/>
      <c r="P209" s="5"/>
      <c r="Q209" s="5"/>
    </row>
    <row r="210" spans="14:17" s="40" customFormat="1" x14ac:dyDescent="0.2">
      <c r="N210" s="1"/>
      <c r="O210" s="1"/>
      <c r="P210" s="5"/>
      <c r="Q210" s="5"/>
    </row>
    <row r="211" spans="14:17" s="40" customFormat="1" x14ac:dyDescent="0.2">
      <c r="N211" s="1"/>
      <c r="O211" s="1"/>
      <c r="P211" s="5"/>
      <c r="Q211" s="5"/>
    </row>
    <row r="212" spans="14:17" s="40" customFormat="1" x14ac:dyDescent="0.2">
      <c r="N212" s="1"/>
      <c r="O212" s="1"/>
      <c r="P212" s="5"/>
      <c r="Q212" s="5"/>
    </row>
    <row r="213" spans="14:17" s="40" customFormat="1" x14ac:dyDescent="0.2">
      <c r="N213" s="1"/>
      <c r="O213" s="1"/>
      <c r="P213" s="5"/>
      <c r="Q213" s="5"/>
    </row>
    <row r="214" spans="14:17" s="40" customFormat="1" x14ac:dyDescent="0.2">
      <c r="N214" s="1"/>
      <c r="O214" s="1"/>
      <c r="P214" s="5"/>
      <c r="Q214" s="5"/>
    </row>
    <row r="215" spans="14:17" s="40" customFormat="1" x14ac:dyDescent="0.2">
      <c r="N215" s="1"/>
      <c r="O215" s="1"/>
      <c r="P215" s="5"/>
      <c r="Q215" s="5"/>
    </row>
    <row r="216" spans="14:17" s="40" customFormat="1" x14ac:dyDescent="0.2">
      <c r="N216" s="1"/>
      <c r="O216" s="1"/>
      <c r="P216" s="5"/>
      <c r="Q216" s="5"/>
    </row>
    <row r="217" spans="14:17" s="40" customFormat="1" x14ac:dyDescent="0.2">
      <c r="N217" s="1"/>
      <c r="O217" s="1"/>
      <c r="P217" s="5"/>
      <c r="Q217" s="5"/>
    </row>
    <row r="218" spans="14:17" s="40" customFormat="1" x14ac:dyDescent="0.2">
      <c r="N218" s="1"/>
      <c r="O218" s="1"/>
      <c r="P218" s="5"/>
      <c r="Q218" s="5"/>
    </row>
    <row r="219" spans="14:17" s="40" customFormat="1" x14ac:dyDescent="0.2">
      <c r="N219" s="1"/>
      <c r="O219" s="1"/>
      <c r="P219" s="5"/>
      <c r="Q219" s="5"/>
    </row>
    <row r="220" spans="14:17" s="40" customFormat="1" x14ac:dyDescent="0.2">
      <c r="N220" s="1"/>
      <c r="O220" s="1"/>
      <c r="P220" s="5"/>
      <c r="Q220" s="5"/>
    </row>
    <row r="221" spans="14:17" s="40" customFormat="1" x14ac:dyDescent="0.2">
      <c r="N221" s="1"/>
      <c r="O221" s="1"/>
      <c r="P221" s="5"/>
      <c r="Q221" s="5"/>
    </row>
    <row r="222" spans="14:17" s="40" customFormat="1" x14ac:dyDescent="0.2">
      <c r="N222" s="1"/>
      <c r="O222" s="1"/>
      <c r="P222" s="5"/>
      <c r="Q222" s="5"/>
    </row>
    <row r="223" spans="14:17" s="40" customFormat="1" x14ac:dyDescent="0.2">
      <c r="N223" s="1"/>
      <c r="O223" s="1"/>
      <c r="P223" s="5"/>
      <c r="Q223" s="5"/>
    </row>
    <row r="224" spans="14:17" s="40" customFormat="1" x14ac:dyDescent="0.2">
      <c r="N224" s="1"/>
      <c r="O224" s="1"/>
      <c r="P224" s="5"/>
      <c r="Q224" s="5"/>
    </row>
    <row r="225" spans="14:17" s="40" customFormat="1" x14ac:dyDescent="0.2">
      <c r="N225" s="1"/>
      <c r="O225" s="1"/>
      <c r="P225" s="5"/>
      <c r="Q225" s="5"/>
    </row>
    <row r="226" spans="14:17" s="40" customFormat="1" x14ac:dyDescent="0.2">
      <c r="N226" s="1"/>
      <c r="O226" s="1"/>
      <c r="P226" s="5"/>
      <c r="Q226" s="5"/>
    </row>
    <row r="227" spans="14:17" s="40" customFormat="1" x14ac:dyDescent="0.2">
      <c r="N227" s="1"/>
      <c r="O227" s="1"/>
      <c r="P227" s="5"/>
      <c r="Q227" s="5"/>
    </row>
    <row r="228" spans="14:17" s="40" customFormat="1" x14ac:dyDescent="0.2">
      <c r="N228" s="1"/>
      <c r="O228" s="1"/>
      <c r="P228" s="5"/>
      <c r="Q228" s="5"/>
    </row>
    <row r="229" spans="14:17" s="40" customFormat="1" x14ac:dyDescent="0.2">
      <c r="N229" s="1"/>
      <c r="O229" s="1"/>
      <c r="P229" s="5"/>
      <c r="Q229" s="5"/>
    </row>
    <row r="230" spans="14:17" s="40" customFormat="1" x14ac:dyDescent="0.2">
      <c r="N230" s="1"/>
      <c r="O230" s="1"/>
      <c r="P230" s="5"/>
      <c r="Q230" s="5"/>
    </row>
    <row r="231" spans="14:17" s="40" customFormat="1" x14ac:dyDescent="0.2">
      <c r="N231" s="1"/>
      <c r="O231" s="1"/>
      <c r="P231" s="5"/>
      <c r="Q231" s="5"/>
    </row>
    <row r="232" spans="14:17" s="40" customFormat="1" x14ac:dyDescent="0.2">
      <c r="N232" s="1"/>
      <c r="O232" s="1"/>
      <c r="P232" s="5"/>
      <c r="Q232" s="5"/>
    </row>
    <row r="233" spans="14:17" s="40" customFormat="1" x14ac:dyDescent="0.2">
      <c r="N233" s="1"/>
      <c r="O233" s="1"/>
      <c r="P233" s="5"/>
      <c r="Q233" s="5"/>
    </row>
    <row r="234" spans="14:17" s="40" customFormat="1" x14ac:dyDescent="0.2">
      <c r="N234" s="1"/>
      <c r="O234" s="1"/>
      <c r="P234" s="5"/>
      <c r="Q234" s="5"/>
    </row>
    <row r="235" spans="14:17" s="40" customFormat="1" x14ac:dyDescent="0.2">
      <c r="N235" s="1"/>
      <c r="O235" s="1"/>
      <c r="P235" s="5"/>
      <c r="Q235" s="5"/>
    </row>
    <row r="236" spans="14:17" s="40" customFormat="1" x14ac:dyDescent="0.2">
      <c r="N236" s="1"/>
      <c r="O236" s="1"/>
      <c r="P236" s="5"/>
      <c r="Q236" s="5"/>
    </row>
    <row r="237" spans="14:17" s="40" customFormat="1" x14ac:dyDescent="0.2">
      <c r="N237" s="1"/>
      <c r="O237" s="1"/>
      <c r="P237" s="5"/>
      <c r="Q237" s="5"/>
    </row>
    <row r="238" spans="14:17" s="40" customFormat="1" x14ac:dyDescent="0.2">
      <c r="N238" s="1"/>
      <c r="O238" s="1"/>
      <c r="P238" s="5"/>
      <c r="Q238" s="5"/>
    </row>
    <row r="239" spans="14:17" s="40" customFormat="1" x14ac:dyDescent="0.2">
      <c r="N239" s="1"/>
      <c r="O239" s="1"/>
      <c r="P239" s="5"/>
      <c r="Q239" s="5"/>
    </row>
    <row r="240" spans="14:17" s="40" customFormat="1" x14ac:dyDescent="0.2">
      <c r="N240" s="1"/>
      <c r="O240" s="1"/>
      <c r="P240" s="5"/>
      <c r="Q240" s="5"/>
    </row>
    <row r="241" spans="14:17" s="40" customFormat="1" x14ac:dyDescent="0.2">
      <c r="N241" s="1"/>
      <c r="O241" s="1"/>
      <c r="P241" s="5"/>
      <c r="Q241" s="5"/>
    </row>
    <row r="242" spans="14:17" s="40" customFormat="1" x14ac:dyDescent="0.2">
      <c r="N242" s="1"/>
      <c r="O242" s="1"/>
      <c r="P242" s="5"/>
      <c r="Q242" s="5"/>
    </row>
    <row r="243" spans="14:17" s="40" customFormat="1" x14ac:dyDescent="0.2">
      <c r="N243" s="1"/>
      <c r="O243" s="1"/>
      <c r="P243" s="5"/>
      <c r="Q243" s="5"/>
    </row>
    <row r="244" spans="14:17" s="40" customFormat="1" x14ac:dyDescent="0.2">
      <c r="N244" s="1"/>
      <c r="O244" s="1"/>
      <c r="P244" s="5"/>
      <c r="Q244" s="5"/>
    </row>
    <row r="245" spans="14:17" s="40" customFormat="1" x14ac:dyDescent="0.2">
      <c r="N245" s="1"/>
      <c r="O245" s="1"/>
      <c r="P245" s="5"/>
      <c r="Q245" s="5"/>
    </row>
    <row r="246" spans="14:17" s="40" customFormat="1" x14ac:dyDescent="0.2">
      <c r="N246" s="1"/>
      <c r="O246" s="1"/>
      <c r="P246" s="5"/>
      <c r="Q246" s="5"/>
    </row>
    <row r="247" spans="14:17" s="40" customFormat="1" x14ac:dyDescent="0.2">
      <c r="N247" s="1"/>
      <c r="O247" s="1"/>
      <c r="P247" s="5"/>
      <c r="Q247" s="5"/>
    </row>
    <row r="248" spans="14:17" s="40" customFormat="1" x14ac:dyDescent="0.2">
      <c r="N248" s="1"/>
      <c r="O248" s="1"/>
      <c r="P248" s="5"/>
      <c r="Q248" s="5"/>
    </row>
    <row r="249" spans="14:17" s="40" customFormat="1" x14ac:dyDescent="0.2">
      <c r="N249" s="1"/>
      <c r="O249" s="1"/>
      <c r="P249" s="5"/>
      <c r="Q249" s="5"/>
    </row>
    <row r="250" spans="14:17" s="40" customFormat="1" x14ac:dyDescent="0.2">
      <c r="N250" s="1"/>
      <c r="O250" s="1"/>
      <c r="P250" s="5"/>
      <c r="Q250" s="5"/>
    </row>
    <row r="251" spans="14:17" s="40" customFormat="1" x14ac:dyDescent="0.2">
      <c r="N251" s="1"/>
      <c r="O251" s="1"/>
      <c r="P251" s="5"/>
      <c r="Q251" s="5"/>
    </row>
    <row r="252" spans="14:17" s="40" customFormat="1" x14ac:dyDescent="0.2">
      <c r="N252" s="1"/>
      <c r="O252" s="1"/>
      <c r="P252" s="5"/>
      <c r="Q252" s="5"/>
    </row>
    <row r="253" spans="14:17" s="40" customFormat="1" x14ac:dyDescent="0.2">
      <c r="N253" s="1"/>
      <c r="O253" s="1"/>
      <c r="P253" s="5"/>
      <c r="Q253" s="5"/>
    </row>
    <row r="254" spans="14:17" s="40" customFormat="1" x14ac:dyDescent="0.2">
      <c r="N254" s="1"/>
      <c r="O254" s="1"/>
      <c r="P254" s="5"/>
      <c r="Q254" s="5"/>
    </row>
    <row r="255" spans="14:17" s="40" customFormat="1" x14ac:dyDescent="0.2">
      <c r="N255" s="1"/>
      <c r="O255" s="1"/>
      <c r="P255" s="5"/>
      <c r="Q255" s="5"/>
    </row>
    <row r="256" spans="14:17" s="40" customFormat="1" x14ac:dyDescent="0.2">
      <c r="N256" s="1"/>
      <c r="O256" s="1"/>
      <c r="P256" s="5"/>
      <c r="Q256" s="5"/>
    </row>
    <row r="257" spans="14:17" s="40" customFormat="1" x14ac:dyDescent="0.2">
      <c r="N257" s="1"/>
      <c r="O257" s="1"/>
      <c r="P257" s="5"/>
      <c r="Q257" s="5"/>
    </row>
    <row r="258" spans="14:17" s="40" customFormat="1" x14ac:dyDescent="0.2">
      <c r="N258" s="1"/>
      <c r="O258" s="1"/>
      <c r="P258" s="5"/>
      <c r="Q258" s="5"/>
    </row>
    <row r="259" spans="14:17" s="40" customFormat="1" x14ac:dyDescent="0.2">
      <c r="N259" s="1"/>
      <c r="O259" s="1"/>
      <c r="P259" s="5"/>
      <c r="Q259" s="5"/>
    </row>
    <row r="260" spans="14:17" s="40" customFormat="1" x14ac:dyDescent="0.2">
      <c r="N260" s="1"/>
      <c r="O260" s="1"/>
      <c r="P260" s="5"/>
      <c r="Q260" s="5"/>
    </row>
    <row r="261" spans="14:17" s="40" customFormat="1" x14ac:dyDescent="0.2">
      <c r="N261" s="1"/>
      <c r="O261" s="1"/>
      <c r="P261" s="5"/>
      <c r="Q261" s="5"/>
    </row>
    <row r="262" spans="14:17" s="40" customFormat="1" x14ac:dyDescent="0.2">
      <c r="N262" s="1"/>
      <c r="O262" s="1"/>
      <c r="P262" s="5"/>
      <c r="Q262" s="5"/>
    </row>
    <row r="263" spans="14:17" s="40" customFormat="1" x14ac:dyDescent="0.2">
      <c r="N263" s="1"/>
      <c r="O263" s="1"/>
      <c r="P263" s="5"/>
      <c r="Q263" s="5"/>
    </row>
    <row r="264" spans="14:17" s="40" customFormat="1" x14ac:dyDescent="0.2">
      <c r="N264" s="1"/>
      <c r="O264" s="1"/>
      <c r="P264" s="5"/>
      <c r="Q264" s="5"/>
    </row>
    <row r="265" spans="14:17" s="40" customFormat="1" x14ac:dyDescent="0.2">
      <c r="N265" s="1"/>
      <c r="O265" s="1"/>
      <c r="P265" s="5"/>
      <c r="Q265" s="5"/>
    </row>
    <row r="266" spans="14:17" s="40" customFormat="1" x14ac:dyDescent="0.2">
      <c r="N266" s="1"/>
      <c r="O266" s="1"/>
      <c r="P266" s="5"/>
      <c r="Q266" s="5"/>
    </row>
    <row r="267" spans="14:17" s="40" customFormat="1" x14ac:dyDescent="0.2">
      <c r="N267" s="1"/>
      <c r="O267" s="1"/>
      <c r="P267" s="5"/>
      <c r="Q267" s="5"/>
    </row>
    <row r="268" spans="14:17" s="40" customFormat="1" x14ac:dyDescent="0.2">
      <c r="N268" s="1"/>
      <c r="O268" s="1"/>
      <c r="P268" s="5"/>
      <c r="Q268" s="5"/>
    </row>
    <row r="269" spans="14:17" s="40" customFormat="1" x14ac:dyDescent="0.2">
      <c r="N269" s="1"/>
      <c r="O269" s="1"/>
      <c r="P269" s="5"/>
      <c r="Q269" s="5"/>
    </row>
    <row r="270" spans="14:17" s="40" customFormat="1" x14ac:dyDescent="0.2">
      <c r="N270" s="1"/>
      <c r="O270" s="1"/>
      <c r="P270" s="5"/>
      <c r="Q270" s="5"/>
    </row>
    <row r="271" spans="14:17" s="40" customFormat="1" x14ac:dyDescent="0.2">
      <c r="N271" s="1"/>
      <c r="O271" s="1"/>
      <c r="P271" s="5"/>
      <c r="Q271" s="5"/>
    </row>
    <row r="272" spans="14:17" s="40" customFormat="1" x14ac:dyDescent="0.2">
      <c r="N272" s="1"/>
      <c r="O272" s="1"/>
      <c r="P272" s="5"/>
      <c r="Q272" s="5"/>
    </row>
    <row r="273" spans="14:17" s="40" customFormat="1" x14ac:dyDescent="0.2">
      <c r="N273" s="1"/>
      <c r="O273" s="1"/>
      <c r="P273" s="5"/>
      <c r="Q273" s="5"/>
    </row>
    <row r="274" spans="14:17" s="40" customFormat="1" x14ac:dyDescent="0.2">
      <c r="N274" s="1"/>
      <c r="O274" s="1"/>
      <c r="P274" s="5"/>
      <c r="Q274" s="5"/>
    </row>
    <row r="275" spans="14:17" s="40" customFormat="1" x14ac:dyDescent="0.2">
      <c r="N275" s="1"/>
      <c r="O275" s="1"/>
      <c r="P275" s="5"/>
      <c r="Q275" s="5"/>
    </row>
    <row r="276" spans="14:17" s="40" customFormat="1" x14ac:dyDescent="0.2">
      <c r="N276" s="1"/>
      <c r="O276" s="1"/>
      <c r="P276" s="5"/>
      <c r="Q276" s="5"/>
    </row>
    <row r="277" spans="14:17" s="40" customFormat="1" x14ac:dyDescent="0.2">
      <c r="N277" s="1"/>
      <c r="O277" s="1"/>
      <c r="P277" s="5"/>
      <c r="Q277" s="5"/>
    </row>
    <row r="278" spans="14:17" s="40" customFormat="1" x14ac:dyDescent="0.2">
      <c r="N278" s="1"/>
      <c r="O278" s="1"/>
      <c r="P278" s="5"/>
      <c r="Q278" s="5"/>
    </row>
    <row r="279" spans="14:17" s="40" customFormat="1" x14ac:dyDescent="0.2">
      <c r="N279" s="1"/>
      <c r="O279" s="1"/>
      <c r="P279" s="5"/>
      <c r="Q279" s="5"/>
    </row>
    <row r="280" spans="14:17" s="40" customFormat="1" x14ac:dyDescent="0.2">
      <c r="N280" s="1"/>
      <c r="O280" s="1"/>
      <c r="P280" s="5"/>
      <c r="Q280" s="5"/>
    </row>
    <row r="281" spans="14:17" s="40" customFormat="1" x14ac:dyDescent="0.2">
      <c r="N281" s="1"/>
      <c r="O281" s="1"/>
      <c r="P281" s="5"/>
      <c r="Q281" s="5"/>
    </row>
    <row r="282" spans="14:17" s="40" customFormat="1" x14ac:dyDescent="0.2">
      <c r="N282" s="1"/>
      <c r="O282" s="1"/>
      <c r="P282" s="5"/>
      <c r="Q282" s="5"/>
    </row>
    <row r="283" spans="14:17" s="40" customFormat="1" x14ac:dyDescent="0.2">
      <c r="N283" s="1"/>
      <c r="O283" s="1"/>
      <c r="P283" s="5"/>
      <c r="Q283" s="5"/>
    </row>
    <row r="284" spans="14:17" s="40" customFormat="1" x14ac:dyDescent="0.2">
      <c r="N284" s="1"/>
      <c r="O284" s="1"/>
      <c r="P284" s="5"/>
      <c r="Q284" s="5"/>
    </row>
    <row r="285" spans="14:17" s="40" customFormat="1" x14ac:dyDescent="0.2">
      <c r="N285" s="1"/>
      <c r="O285" s="1"/>
      <c r="P285" s="5"/>
      <c r="Q285" s="5"/>
    </row>
    <row r="286" spans="14:17" s="40" customFormat="1" x14ac:dyDescent="0.2">
      <c r="N286" s="1"/>
      <c r="O286" s="1"/>
      <c r="P286" s="5"/>
      <c r="Q286" s="5"/>
    </row>
    <row r="287" spans="14:17" s="40" customFormat="1" x14ac:dyDescent="0.2">
      <c r="N287" s="1"/>
      <c r="O287" s="1"/>
      <c r="P287" s="5"/>
      <c r="Q287" s="5"/>
    </row>
    <row r="288" spans="14:17" s="40" customFormat="1" x14ac:dyDescent="0.2">
      <c r="N288" s="1"/>
      <c r="O288" s="1"/>
      <c r="P288" s="5"/>
      <c r="Q288" s="5"/>
    </row>
    <row r="289" spans="14:17" s="40" customFormat="1" x14ac:dyDescent="0.2">
      <c r="N289" s="1"/>
      <c r="O289" s="1"/>
      <c r="P289" s="5"/>
      <c r="Q289" s="5"/>
    </row>
    <row r="290" spans="14:17" s="40" customFormat="1" x14ac:dyDescent="0.2">
      <c r="N290" s="1"/>
      <c r="O290" s="1"/>
      <c r="P290" s="5"/>
      <c r="Q290" s="5"/>
    </row>
    <row r="291" spans="14:17" s="40" customFormat="1" x14ac:dyDescent="0.2">
      <c r="N291" s="1"/>
      <c r="O291" s="1"/>
      <c r="P291" s="5"/>
      <c r="Q291" s="5"/>
    </row>
    <row r="292" spans="14:17" s="40" customFormat="1" x14ac:dyDescent="0.2">
      <c r="N292" s="1"/>
      <c r="O292" s="1"/>
      <c r="P292" s="5"/>
      <c r="Q292" s="5"/>
    </row>
    <row r="293" spans="14:17" s="40" customFormat="1" x14ac:dyDescent="0.2">
      <c r="N293" s="1"/>
      <c r="O293" s="1"/>
      <c r="P293" s="5"/>
      <c r="Q293" s="5"/>
    </row>
    <row r="294" spans="14:17" s="40" customFormat="1" x14ac:dyDescent="0.2">
      <c r="N294" s="1"/>
      <c r="O294" s="1"/>
      <c r="P294" s="5"/>
      <c r="Q294" s="5"/>
    </row>
    <row r="295" spans="14:17" s="40" customFormat="1" x14ac:dyDescent="0.2">
      <c r="N295" s="1"/>
      <c r="O295" s="1"/>
      <c r="P295" s="5"/>
      <c r="Q295" s="5"/>
    </row>
    <row r="296" spans="14:17" s="40" customFormat="1" x14ac:dyDescent="0.2">
      <c r="N296" s="1"/>
      <c r="O296" s="1"/>
      <c r="P296" s="5"/>
      <c r="Q296" s="5"/>
    </row>
    <row r="297" spans="14:17" s="40" customFormat="1" x14ac:dyDescent="0.2">
      <c r="N297" s="1"/>
      <c r="O297" s="1"/>
      <c r="P297" s="5"/>
      <c r="Q297" s="5"/>
    </row>
    <row r="298" spans="14:17" s="40" customFormat="1" x14ac:dyDescent="0.2">
      <c r="N298" s="1"/>
      <c r="O298" s="1"/>
      <c r="P298" s="5"/>
      <c r="Q298" s="5"/>
    </row>
    <row r="299" spans="14:17" s="40" customFormat="1" x14ac:dyDescent="0.2">
      <c r="N299" s="1"/>
      <c r="O299" s="1"/>
      <c r="P299" s="5"/>
      <c r="Q299" s="5"/>
    </row>
    <row r="300" spans="14:17" s="40" customFormat="1" x14ac:dyDescent="0.2">
      <c r="N300" s="1"/>
      <c r="O300" s="1"/>
      <c r="P300" s="5"/>
      <c r="Q300" s="5"/>
    </row>
    <row r="301" spans="14:17" s="40" customFormat="1" x14ac:dyDescent="0.2">
      <c r="N301" s="1"/>
      <c r="O301" s="1"/>
      <c r="P301" s="5"/>
      <c r="Q301" s="5"/>
    </row>
    <row r="302" spans="14:17" s="40" customFormat="1" x14ac:dyDescent="0.2">
      <c r="N302" s="1"/>
      <c r="O302" s="1"/>
      <c r="P302" s="5"/>
      <c r="Q302" s="5"/>
    </row>
    <row r="303" spans="14:17" s="40" customFormat="1" x14ac:dyDescent="0.2">
      <c r="N303" s="1"/>
      <c r="O303" s="1"/>
      <c r="P303" s="5"/>
      <c r="Q303" s="5"/>
    </row>
    <row r="304" spans="14:17" s="40" customFormat="1" x14ac:dyDescent="0.2">
      <c r="N304" s="1"/>
      <c r="O304" s="1"/>
      <c r="P304" s="5"/>
      <c r="Q304" s="5"/>
    </row>
    <row r="305" spans="14:17" s="40" customFormat="1" x14ac:dyDescent="0.2">
      <c r="N305" s="1"/>
      <c r="O305" s="1"/>
      <c r="P305" s="5"/>
      <c r="Q305" s="5"/>
    </row>
    <row r="306" spans="14:17" s="40" customFormat="1" x14ac:dyDescent="0.2">
      <c r="N306" s="1"/>
      <c r="O306" s="1"/>
      <c r="P306" s="5"/>
      <c r="Q306" s="5"/>
    </row>
    <row r="307" spans="14:17" s="40" customFormat="1" x14ac:dyDescent="0.2">
      <c r="N307" s="1"/>
      <c r="O307" s="1"/>
      <c r="P307" s="5"/>
      <c r="Q307" s="5"/>
    </row>
    <row r="308" spans="14:17" s="40" customFormat="1" x14ac:dyDescent="0.2">
      <c r="N308" s="1"/>
      <c r="O308" s="1"/>
      <c r="P308" s="5"/>
      <c r="Q308" s="5"/>
    </row>
    <row r="309" spans="14:17" s="40" customFormat="1" x14ac:dyDescent="0.2">
      <c r="N309" s="1"/>
      <c r="O309" s="1"/>
      <c r="P309" s="5"/>
      <c r="Q309" s="5"/>
    </row>
    <row r="310" spans="14:17" s="40" customFormat="1" x14ac:dyDescent="0.2">
      <c r="N310" s="1"/>
      <c r="O310" s="1"/>
      <c r="P310" s="5"/>
      <c r="Q310" s="5"/>
    </row>
    <row r="311" spans="14:17" s="40" customFormat="1" x14ac:dyDescent="0.2">
      <c r="N311" s="1"/>
      <c r="O311" s="1"/>
      <c r="P311" s="5"/>
      <c r="Q311" s="5"/>
    </row>
    <row r="312" spans="14:17" s="40" customFormat="1" x14ac:dyDescent="0.2">
      <c r="N312" s="1"/>
      <c r="O312" s="1"/>
      <c r="P312" s="5"/>
      <c r="Q312" s="5"/>
    </row>
    <row r="313" spans="14:17" s="40" customFormat="1" x14ac:dyDescent="0.2">
      <c r="N313" s="1"/>
      <c r="O313" s="1"/>
      <c r="P313" s="5"/>
      <c r="Q313" s="5"/>
    </row>
    <row r="314" spans="14:17" s="40" customFormat="1" x14ac:dyDescent="0.2">
      <c r="N314" s="1"/>
      <c r="O314" s="1"/>
      <c r="P314" s="5"/>
      <c r="Q314" s="5"/>
    </row>
    <row r="315" spans="14:17" s="40" customFormat="1" x14ac:dyDescent="0.2">
      <c r="N315" s="1"/>
      <c r="O315" s="1"/>
      <c r="P315" s="5"/>
      <c r="Q315" s="5"/>
    </row>
    <row r="316" spans="14:17" s="40" customFormat="1" x14ac:dyDescent="0.2">
      <c r="N316" s="1"/>
      <c r="O316" s="1"/>
      <c r="P316" s="5"/>
      <c r="Q316" s="5"/>
    </row>
    <row r="317" spans="14:17" s="40" customFormat="1" x14ac:dyDescent="0.2">
      <c r="N317" s="1"/>
      <c r="O317" s="1"/>
      <c r="P317" s="5"/>
      <c r="Q317" s="5"/>
    </row>
    <row r="318" spans="14:17" s="40" customFormat="1" x14ac:dyDescent="0.2">
      <c r="N318" s="1"/>
      <c r="O318" s="1"/>
      <c r="P318" s="5"/>
      <c r="Q318" s="5"/>
    </row>
    <row r="319" spans="14:17" s="40" customFormat="1" x14ac:dyDescent="0.2">
      <c r="N319" s="1"/>
      <c r="O319" s="1"/>
      <c r="P319" s="5"/>
      <c r="Q319" s="5"/>
    </row>
    <row r="320" spans="14:17" s="40" customFormat="1" x14ac:dyDescent="0.2">
      <c r="N320" s="1"/>
      <c r="O320" s="1"/>
      <c r="P320" s="5"/>
      <c r="Q320" s="5"/>
    </row>
    <row r="321" spans="14:17" s="40" customFormat="1" x14ac:dyDescent="0.2">
      <c r="N321" s="1"/>
      <c r="O321" s="1"/>
      <c r="P321" s="5"/>
      <c r="Q321" s="5"/>
    </row>
    <row r="322" spans="14:17" s="40" customFormat="1" x14ac:dyDescent="0.2">
      <c r="N322" s="1"/>
      <c r="O322" s="1"/>
      <c r="P322" s="5"/>
      <c r="Q322" s="5"/>
    </row>
    <row r="323" spans="14:17" s="40" customFormat="1" x14ac:dyDescent="0.2">
      <c r="N323" s="1"/>
      <c r="O323" s="1"/>
      <c r="P323" s="5"/>
      <c r="Q323" s="5"/>
    </row>
    <row r="324" spans="14:17" s="40" customFormat="1" x14ac:dyDescent="0.2">
      <c r="N324" s="1"/>
      <c r="O324" s="1"/>
      <c r="P324" s="5"/>
      <c r="Q324" s="5"/>
    </row>
    <row r="325" spans="14:17" s="40" customFormat="1" x14ac:dyDescent="0.2">
      <c r="N325" s="1"/>
      <c r="O325" s="1"/>
      <c r="P325" s="5"/>
      <c r="Q325" s="5"/>
    </row>
    <row r="326" spans="14:17" s="40" customFormat="1" x14ac:dyDescent="0.2">
      <c r="N326" s="1"/>
      <c r="O326" s="1"/>
      <c r="P326" s="5"/>
      <c r="Q326" s="5"/>
    </row>
    <row r="327" spans="14:17" s="40" customFormat="1" x14ac:dyDescent="0.2">
      <c r="N327" s="1"/>
      <c r="O327" s="1"/>
      <c r="P327" s="5"/>
      <c r="Q327" s="5"/>
    </row>
    <row r="328" spans="14:17" s="40" customFormat="1" x14ac:dyDescent="0.2">
      <c r="N328" s="1"/>
      <c r="O328" s="1"/>
      <c r="P328" s="5"/>
      <c r="Q328" s="5"/>
    </row>
    <row r="329" spans="14:17" s="40" customFormat="1" x14ac:dyDescent="0.2">
      <c r="N329" s="1"/>
      <c r="O329" s="1"/>
      <c r="P329" s="5"/>
      <c r="Q329" s="5"/>
    </row>
    <row r="330" spans="14:17" s="40" customFormat="1" x14ac:dyDescent="0.2">
      <c r="N330" s="1"/>
      <c r="O330" s="1"/>
      <c r="P330" s="5"/>
      <c r="Q330" s="5"/>
    </row>
    <row r="331" spans="14:17" s="40" customFormat="1" x14ac:dyDescent="0.2">
      <c r="N331" s="1"/>
      <c r="O331" s="1"/>
      <c r="P331" s="5"/>
      <c r="Q331" s="5"/>
    </row>
    <row r="332" spans="14:17" s="40" customFormat="1" x14ac:dyDescent="0.2">
      <c r="N332" s="1"/>
      <c r="O332" s="1"/>
      <c r="P332" s="5"/>
      <c r="Q332" s="5"/>
    </row>
    <row r="333" spans="14:17" s="40" customFormat="1" x14ac:dyDescent="0.2">
      <c r="N333" s="1"/>
      <c r="O333" s="1"/>
      <c r="P333" s="5"/>
      <c r="Q333" s="5"/>
    </row>
    <row r="334" spans="14:17" s="40" customFormat="1" x14ac:dyDescent="0.2">
      <c r="N334" s="1"/>
      <c r="O334" s="1"/>
      <c r="P334" s="5"/>
      <c r="Q334" s="5"/>
    </row>
    <row r="335" spans="14:17" s="40" customFormat="1" x14ac:dyDescent="0.2">
      <c r="N335" s="1"/>
      <c r="O335" s="1"/>
      <c r="P335" s="5"/>
      <c r="Q335" s="5"/>
    </row>
    <row r="336" spans="14:17" s="40" customFormat="1" x14ac:dyDescent="0.2">
      <c r="N336" s="1"/>
      <c r="O336" s="1"/>
      <c r="P336" s="5"/>
      <c r="Q336" s="5"/>
    </row>
    <row r="337" spans="2:17" s="40" customFormat="1" x14ac:dyDescent="0.2">
      <c r="B337" s="2"/>
      <c r="C337" s="2"/>
      <c r="D337" s="2"/>
      <c r="E337" s="2"/>
      <c r="F337" s="2"/>
      <c r="G337" s="2"/>
      <c r="H337" s="2"/>
      <c r="I337" s="2"/>
      <c r="J337" s="2"/>
      <c r="K337" s="2"/>
      <c r="L337" s="2"/>
      <c r="M337" s="2"/>
      <c r="N337" s="1"/>
      <c r="O337" s="1"/>
      <c r="P337" s="5"/>
      <c r="Q337" s="5"/>
    </row>
    <row r="338" spans="2:17" s="40" customFormat="1" x14ac:dyDescent="0.2">
      <c r="B338" s="2"/>
      <c r="C338" s="2"/>
      <c r="D338" s="2"/>
      <c r="E338" s="2"/>
      <c r="F338" s="2"/>
      <c r="G338" s="2"/>
      <c r="H338" s="2"/>
      <c r="I338" s="2"/>
      <c r="J338" s="2"/>
      <c r="K338" s="2"/>
      <c r="L338" s="2"/>
      <c r="M338" s="2"/>
      <c r="N338" s="1"/>
      <c r="O338" s="1"/>
      <c r="P338" s="5"/>
      <c r="Q338" s="5"/>
    </row>
    <row r="339" spans="2:17" s="40" customFormat="1" x14ac:dyDescent="0.2">
      <c r="B339" s="2"/>
      <c r="C339" s="2"/>
      <c r="D339" s="2"/>
      <c r="E339" s="2"/>
      <c r="F339" s="2"/>
      <c r="G339" s="2"/>
      <c r="H339" s="2"/>
      <c r="I339" s="2"/>
      <c r="J339" s="2"/>
      <c r="K339" s="2"/>
      <c r="L339" s="2"/>
      <c r="M339" s="2"/>
      <c r="N339" s="1"/>
      <c r="O339" s="1"/>
      <c r="P339" s="5"/>
      <c r="Q339" s="5"/>
    </row>
    <row r="340" spans="2:17" s="40" customFormat="1" x14ac:dyDescent="0.2">
      <c r="B340" s="2"/>
      <c r="C340" s="2"/>
      <c r="D340" s="2"/>
      <c r="E340" s="2"/>
      <c r="F340" s="2"/>
      <c r="G340" s="2"/>
      <c r="H340" s="2"/>
      <c r="I340" s="2"/>
      <c r="J340" s="2"/>
      <c r="K340" s="2"/>
      <c r="L340" s="2"/>
      <c r="M340" s="2"/>
      <c r="N340" s="1"/>
      <c r="O340" s="1"/>
      <c r="P340" s="5"/>
      <c r="Q340" s="5"/>
    </row>
    <row r="341" spans="2:17" s="40" customFormat="1" x14ac:dyDescent="0.2">
      <c r="B341" s="2"/>
      <c r="C341" s="2"/>
      <c r="D341" s="2"/>
      <c r="E341" s="2"/>
      <c r="F341" s="2"/>
      <c r="G341" s="2"/>
      <c r="H341" s="2"/>
      <c r="I341" s="2"/>
      <c r="J341" s="2"/>
      <c r="K341" s="2"/>
      <c r="L341" s="2"/>
      <c r="M341" s="2"/>
      <c r="N341" s="1"/>
      <c r="O341" s="1"/>
      <c r="P341" s="5"/>
      <c r="Q341" s="5"/>
    </row>
    <row r="342" spans="2:17" s="40" customFormat="1" x14ac:dyDescent="0.2">
      <c r="B342" s="1"/>
      <c r="C342" s="1"/>
      <c r="D342" s="1"/>
      <c r="E342" s="1"/>
      <c r="F342" s="1"/>
      <c r="G342" s="1"/>
      <c r="H342" s="1"/>
      <c r="I342" s="1"/>
      <c r="J342" s="1"/>
      <c r="K342" s="1"/>
      <c r="L342" s="1"/>
      <c r="M342" s="1"/>
      <c r="N342" s="1"/>
      <c r="O342" s="1"/>
      <c r="P342" s="5"/>
      <c r="Q342" s="5"/>
    </row>
    <row r="343" spans="2:17" s="40" customFormat="1" x14ac:dyDescent="0.2">
      <c r="B343" s="1"/>
      <c r="C343" s="1"/>
      <c r="D343" s="1"/>
      <c r="E343" s="1"/>
      <c r="F343" s="1"/>
      <c r="G343" s="1"/>
      <c r="H343" s="1"/>
      <c r="I343" s="1"/>
      <c r="J343" s="1"/>
      <c r="K343" s="1"/>
      <c r="L343" s="1"/>
      <c r="M343" s="1"/>
      <c r="N343" s="1"/>
      <c r="O343" s="1"/>
      <c r="P343" s="5"/>
      <c r="Q343" s="5"/>
    </row>
    <row r="344" spans="2:17" s="40" customFormat="1" x14ac:dyDescent="0.2">
      <c r="B344" s="1"/>
      <c r="C344" s="1"/>
      <c r="D344" s="1"/>
      <c r="E344" s="1"/>
      <c r="F344" s="1"/>
      <c r="G344" s="1"/>
      <c r="H344" s="1"/>
      <c r="I344" s="1"/>
      <c r="J344" s="1"/>
      <c r="K344" s="1"/>
      <c r="L344" s="1"/>
      <c r="M344" s="1"/>
      <c r="N344" s="1"/>
      <c r="O344" s="1"/>
      <c r="P344" s="5"/>
      <c r="Q344" s="5"/>
    </row>
    <row r="345" spans="2:17" s="40" customFormat="1" x14ac:dyDescent="0.2">
      <c r="B345" s="1"/>
      <c r="C345" s="1"/>
      <c r="D345" s="1"/>
      <c r="E345" s="1"/>
      <c r="F345" s="1"/>
      <c r="G345" s="1"/>
      <c r="H345" s="1"/>
      <c r="I345" s="1"/>
      <c r="J345" s="1"/>
      <c r="K345" s="1"/>
      <c r="L345" s="1"/>
      <c r="M345" s="1"/>
      <c r="N345" s="1"/>
      <c r="O345" s="1"/>
      <c r="P345" s="5"/>
      <c r="Q345" s="5"/>
    </row>
    <row r="346" spans="2:17" s="40" customFormat="1" x14ac:dyDescent="0.2">
      <c r="B346" s="1"/>
      <c r="C346" s="1"/>
      <c r="D346" s="1"/>
      <c r="E346" s="1"/>
      <c r="F346" s="1"/>
      <c r="G346" s="1"/>
      <c r="H346" s="1"/>
      <c r="I346" s="1"/>
      <c r="J346" s="1"/>
      <c r="K346" s="1"/>
      <c r="L346" s="1"/>
      <c r="M346" s="1"/>
      <c r="N346" s="1"/>
      <c r="O346" s="1"/>
      <c r="P346" s="5"/>
      <c r="Q346" s="5"/>
    </row>
    <row r="347" spans="2:17" s="40" customFormat="1" x14ac:dyDescent="0.2">
      <c r="B347" s="1"/>
      <c r="C347" s="1"/>
      <c r="D347" s="1"/>
      <c r="E347" s="1"/>
      <c r="F347" s="1"/>
      <c r="G347" s="1"/>
      <c r="H347" s="1"/>
      <c r="I347" s="1"/>
      <c r="J347" s="1"/>
      <c r="K347" s="1"/>
      <c r="L347" s="1"/>
      <c r="M347" s="1"/>
      <c r="N347" s="1"/>
      <c r="O347" s="1"/>
      <c r="P347" s="5"/>
      <c r="Q347" s="5"/>
    </row>
    <row r="348" spans="2:17" s="40" customFormat="1" x14ac:dyDescent="0.2">
      <c r="B348" s="1"/>
      <c r="C348" s="1"/>
      <c r="D348" s="1"/>
      <c r="E348" s="1"/>
      <c r="F348" s="1"/>
      <c r="G348" s="1"/>
      <c r="H348" s="1"/>
      <c r="I348" s="1"/>
      <c r="J348" s="1"/>
      <c r="K348" s="1"/>
      <c r="L348" s="1"/>
      <c r="M348" s="1"/>
      <c r="N348" s="1"/>
      <c r="O348" s="1"/>
      <c r="P348" s="5"/>
      <c r="Q348" s="5"/>
    </row>
    <row r="349" spans="2:17" s="40" customFormat="1" x14ac:dyDescent="0.2">
      <c r="B349" s="1"/>
      <c r="C349" s="1"/>
      <c r="D349" s="1"/>
      <c r="E349" s="1"/>
      <c r="F349" s="1"/>
      <c r="G349" s="1"/>
      <c r="H349" s="1"/>
      <c r="I349" s="1"/>
      <c r="J349" s="1"/>
      <c r="K349" s="1"/>
      <c r="L349" s="1"/>
      <c r="M349" s="1"/>
      <c r="N349" s="1"/>
      <c r="O349" s="1"/>
      <c r="P349" s="5"/>
      <c r="Q349" s="5"/>
    </row>
    <row r="350" spans="2:17" s="40" customFormat="1" x14ac:dyDescent="0.2">
      <c r="B350" s="1"/>
      <c r="C350" s="1"/>
      <c r="D350" s="1"/>
      <c r="E350" s="1"/>
      <c r="F350" s="1"/>
      <c r="G350" s="1"/>
      <c r="H350" s="1"/>
      <c r="I350" s="1"/>
      <c r="J350" s="1"/>
      <c r="K350" s="1"/>
      <c r="L350" s="1"/>
      <c r="M350" s="1"/>
      <c r="N350" s="1"/>
      <c r="O350" s="1"/>
      <c r="P350" s="5"/>
      <c r="Q350" s="5"/>
    </row>
    <row r="351" spans="2:17" s="40" customFormat="1" x14ac:dyDescent="0.2">
      <c r="B351" s="1"/>
      <c r="C351" s="1"/>
      <c r="D351" s="1"/>
      <c r="E351" s="1"/>
      <c r="F351" s="1"/>
      <c r="G351" s="1"/>
      <c r="H351" s="1"/>
      <c r="I351" s="1"/>
      <c r="J351" s="1"/>
      <c r="K351" s="1"/>
      <c r="L351" s="1"/>
      <c r="M351" s="1"/>
      <c r="N351" s="1"/>
      <c r="O351" s="1"/>
      <c r="P351" s="5"/>
      <c r="Q351" s="5"/>
    </row>
    <row r="352" spans="2:17" s="40" customFormat="1" x14ac:dyDescent="0.2">
      <c r="B352" s="1"/>
      <c r="C352" s="1"/>
      <c r="D352" s="1"/>
      <c r="E352" s="1"/>
      <c r="F352" s="1"/>
      <c r="G352" s="1"/>
      <c r="H352" s="1"/>
      <c r="I352" s="1"/>
      <c r="J352" s="1"/>
      <c r="K352" s="1"/>
      <c r="L352" s="1"/>
      <c r="M352" s="1"/>
      <c r="N352" s="1"/>
      <c r="O352" s="1"/>
      <c r="P352" s="5"/>
      <c r="Q352" s="5"/>
    </row>
    <row r="353" spans="2:17" s="40" customFormat="1" x14ac:dyDescent="0.2">
      <c r="B353" s="1"/>
      <c r="C353" s="1"/>
      <c r="D353" s="1"/>
      <c r="E353" s="1"/>
      <c r="F353" s="1"/>
      <c r="G353" s="1"/>
      <c r="H353" s="1"/>
      <c r="I353" s="1"/>
      <c r="J353" s="1"/>
      <c r="K353" s="1"/>
      <c r="L353" s="1"/>
      <c r="M353" s="1"/>
      <c r="N353" s="1"/>
      <c r="O353" s="1"/>
      <c r="P353" s="5"/>
      <c r="Q353" s="5"/>
    </row>
    <row r="354" spans="2:17" s="40" customFormat="1" x14ac:dyDescent="0.2">
      <c r="B354" s="1"/>
      <c r="C354" s="1"/>
      <c r="D354" s="1"/>
      <c r="E354" s="1"/>
      <c r="F354" s="1"/>
      <c r="G354" s="1"/>
      <c r="H354" s="1"/>
      <c r="I354" s="1"/>
      <c r="J354" s="1"/>
      <c r="K354" s="1"/>
      <c r="L354" s="1"/>
      <c r="M354" s="1"/>
      <c r="N354" s="1"/>
      <c r="O354" s="1"/>
      <c r="P354" s="5"/>
      <c r="Q354" s="5"/>
    </row>
    <row r="355" spans="2:17" s="40" customFormat="1" x14ac:dyDescent="0.2">
      <c r="B355" s="13"/>
      <c r="C355" s="13"/>
      <c r="D355" s="1"/>
      <c r="E355" s="1"/>
      <c r="F355" s="1"/>
      <c r="G355" s="1"/>
      <c r="H355" s="1"/>
      <c r="I355" s="1"/>
      <c r="J355" s="1"/>
      <c r="K355" s="1"/>
      <c r="L355" s="1"/>
      <c r="M355" s="1"/>
      <c r="N355" s="1"/>
      <c r="O355" s="1"/>
      <c r="P355" s="5"/>
      <c r="Q355" s="5"/>
    </row>
    <row r="356" spans="2:17" s="40" customFormat="1" x14ac:dyDescent="0.2">
      <c r="B356" s="13"/>
      <c r="C356" s="13"/>
      <c r="D356" s="1"/>
      <c r="E356" s="1"/>
      <c r="F356" s="1"/>
      <c r="G356" s="1"/>
      <c r="H356" s="1"/>
      <c r="I356" s="1"/>
      <c r="J356" s="1"/>
      <c r="K356" s="1"/>
      <c r="L356" s="1"/>
      <c r="M356" s="1"/>
      <c r="N356" s="1"/>
      <c r="O356" s="1"/>
      <c r="P356" s="5"/>
      <c r="Q356" s="5"/>
    </row>
    <row r="357" spans="2:17" s="40" customFormat="1" x14ac:dyDescent="0.2">
      <c r="B357" s="1"/>
      <c r="C357" s="1"/>
      <c r="D357" s="1"/>
      <c r="E357" s="1"/>
      <c r="F357" s="1"/>
      <c r="G357" s="1"/>
      <c r="H357" s="1"/>
      <c r="I357" s="1"/>
      <c r="J357" s="1"/>
      <c r="K357" s="1"/>
      <c r="L357" s="1"/>
      <c r="M357" s="1"/>
      <c r="N357" s="1"/>
      <c r="O357" s="1"/>
      <c r="P357" s="5"/>
      <c r="Q357" s="5"/>
    </row>
    <row r="358" spans="2:17" s="40" customFormat="1" x14ac:dyDescent="0.2">
      <c r="B358" s="1"/>
      <c r="C358" s="1"/>
      <c r="D358" s="1"/>
      <c r="E358" s="1"/>
      <c r="F358" s="1"/>
      <c r="G358" s="1"/>
      <c r="H358" s="1"/>
      <c r="I358" s="1"/>
      <c r="J358" s="1"/>
      <c r="K358" s="1"/>
      <c r="L358" s="1"/>
      <c r="M358" s="1"/>
      <c r="N358" s="1"/>
      <c r="O358" s="1"/>
      <c r="P358" s="5"/>
      <c r="Q358" s="5"/>
    </row>
    <row r="359" spans="2:17" s="40" customFormat="1" x14ac:dyDescent="0.2">
      <c r="B359" s="1"/>
      <c r="C359" s="1"/>
      <c r="D359" s="1"/>
      <c r="E359" s="1"/>
      <c r="F359" s="1"/>
      <c r="G359" s="1"/>
      <c r="H359" s="1"/>
      <c r="I359" s="1"/>
      <c r="J359" s="1"/>
      <c r="K359" s="1"/>
      <c r="L359" s="1"/>
      <c r="M359" s="1"/>
      <c r="N359" s="1"/>
      <c r="O359" s="1"/>
      <c r="P359" s="5"/>
      <c r="Q359" s="5"/>
    </row>
    <row r="360" spans="2:17" s="40" customFormat="1" x14ac:dyDescent="0.2">
      <c r="B360" s="1"/>
      <c r="C360" s="1"/>
      <c r="D360" s="1"/>
      <c r="E360" s="1"/>
      <c r="F360" s="1"/>
      <c r="G360" s="1"/>
      <c r="H360" s="1"/>
      <c r="I360" s="1"/>
      <c r="J360" s="1"/>
      <c r="K360" s="1"/>
      <c r="L360" s="1"/>
      <c r="M360" s="1"/>
      <c r="N360" s="1"/>
      <c r="O360" s="1"/>
      <c r="P360" s="5"/>
      <c r="Q360" s="5"/>
    </row>
    <row r="361" spans="2:17" s="40" customFormat="1" x14ac:dyDescent="0.2">
      <c r="B361" s="1"/>
      <c r="C361" s="1"/>
      <c r="D361" s="1"/>
      <c r="E361" s="1"/>
      <c r="F361" s="1"/>
      <c r="G361" s="1"/>
      <c r="H361" s="1"/>
      <c r="I361" s="1"/>
      <c r="J361" s="1"/>
      <c r="K361" s="1"/>
      <c r="L361" s="1"/>
      <c r="M361" s="1"/>
      <c r="N361" s="1"/>
      <c r="O361" s="1"/>
      <c r="P361" s="5"/>
      <c r="Q361" s="5"/>
    </row>
    <row r="362" spans="2:17" s="40" customFormat="1" x14ac:dyDescent="0.2">
      <c r="B362" s="1"/>
      <c r="C362" s="1"/>
      <c r="D362" s="1"/>
      <c r="E362" s="1"/>
      <c r="F362" s="1"/>
      <c r="G362" s="1"/>
      <c r="H362" s="1"/>
      <c r="I362" s="1"/>
      <c r="J362" s="1"/>
      <c r="K362" s="1"/>
      <c r="L362" s="1"/>
      <c r="M362" s="1"/>
      <c r="N362" s="1"/>
      <c r="O362" s="1"/>
      <c r="P362" s="5"/>
      <c r="Q362" s="5"/>
    </row>
    <row r="363" spans="2:17" s="40" customFormat="1" x14ac:dyDescent="0.2">
      <c r="B363" s="1"/>
      <c r="C363" s="1"/>
      <c r="D363" s="1"/>
      <c r="E363" s="1"/>
      <c r="F363" s="1"/>
      <c r="G363" s="1"/>
      <c r="H363" s="1"/>
      <c r="I363" s="1"/>
      <c r="J363" s="1"/>
      <c r="K363" s="1"/>
      <c r="L363" s="1"/>
      <c r="M363" s="1"/>
      <c r="N363" s="1"/>
      <c r="O363" s="1"/>
      <c r="P363" s="5"/>
      <c r="Q363" s="5"/>
    </row>
    <row r="364" spans="2:17" s="40" customFormat="1" x14ac:dyDescent="0.2">
      <c r="B364" s="1"/>
      <c r="C364" s="1"/>
      <c r="D364" s="1"/>
      <c r="E364" s="1"/>
      <c r="F364" s="1"/>
      <c r="G364" s="1"/>
      <c r="H364" s="1"/>
      <c r="I364" s="1"/>
      <c r="J364" s="1"/>
      <c r="K364" s="1"/>
      <c r="L364" s="1"/>
      <c r="M364" s="1"/>
      <c r="N364" s="1"/>
      <c r="O364" s="1"/>
      <c r="P364" s="5"/>
      <c r="Q364" s="5"/>
    </row>
    <row r="365" spans="2:17" s="40" customFormat="1" x14ac:dyDescent="0.2">
      <c r="B365" s="1"/>
      <c r="C365" s="1"/>
      <c r="D365" s="1"/>
      <c r="E365" s="1"/>
      <c r="F365" s="1"/>
      <c r="G365" s="1"/>
      <c r="H365" s="1"/>
      <c r="I365" s="1"/>
      <c r="J365" s="1"/>
      <c r="K365" s="1"/>
      <c r="L365" s="1"/>
      <c r="M365" s="1"/>
      <c r="N365" s="1"/>
      <c r="O365" s="1"/>
      <c r="P365" s="5"/>
      <c r="Q365" s="5"/>
    </row>
    <row r="366" spans="2:17" s="40" customFormat="1" x14ac:dyDescent="0.2">
      <c r="B366" s="1"/>
      <c r="C366" s="1"/>
      <c r="D366" s="1"/>
      <c r="E366" s="1"/>
      <c r="F366" s="1"/>
      <c r="G366" s="1"/>
      <c r="H366" s="1"/>
      <c r="I366" s="1"/>
      <c r="J366" s="1"/>
      <c r="K366" s="1"/>
      <c r="L366" s="1"/>
      <c r="M366" s="1"/>
      <c r="N366" s="1"/>
      <c r="O366" s="1"/>
      <c r="P366" s="5"/>
      <c r="Q366" s="5"/>
    </row>
    <row r="367" spans="2:17" s="40" customFormat="1" x14ac:dyDescent="0.2">
      <c r="B367" s="3"/>
      <c r="C367" s="3"/>
      <c r="D367" s="1"/>
      <c r="E367" s="1"/>
      <c r="F367" s="1"/>
      <c r="G367" s="1"/>
      <c r="H367" s="1"/>
      <c r="I367" s="1"/>
      <c r="J367" s="1"/>
      <c r="K367" s="1"/>
      <c r="L367" s="1"/>
      <c r="M367" s="1"/>
      <c r="N367" s="1"/>
      <c r="O367" s="1"/>
      <c r="P367" s="5"/>
      <c r="Q367" s="5"/>
    </row>
    <row r="368" spans="2:17" s="40" customFormat="1" x14ac:dyDescent="0.2">
      <c r="B368" s="1"/>
      <c r="C368" s="1"/>
      <c r="D368" s="1"/>
      <c r="E368" s="1"/>
      <c r="F368" s="1"/>
      <c r="G368" s="1"/>
      <c r="H368" s="1"/>
      <c r="I368" s="1"/>
      <c r="J368" s="1"/>
      <c r="K368" s="1"/>
      <c r="L368" s="1"/>
      <c r="M368" s="1"/>
      <c r="N368" s="1"/>
      <c r="O368" s="1"/>
      <c r="P368" s="5"/>
      <c r="Q368" s="5"/>
    </row>
    <row r="369" spans="2:17" s="40" customFormat="1" x14ac:dyDescent="0.2">
      <c r="B369" s="1"/>
      <c r="C369" s="1"/>
      <c r="D369" s="1"/>
      <c r="E369" s="1"/>
      <c r="F369" s="1"/>
      <c r="G369" s="1"/>
      <c r="H369" s="1"/>
      <c r="I369" s="1"/>
      <c r="J369" s="1"/>
      <c r="K369" s="1"/>
      <c r="L369" s="1"/>
      <c r="M369" s="1"/>
      <c r="N369" s="1"/>
      <c r="O369" s="1"/>
      <c r="P369" s="5"/>
      <c r="Q369" s="5"/>
    </row>
    <row r="370" spans="2:17" s="40" customFormat="1" x14ac:dyDescent="0.2">
      <c r="B370" s="1"/>
      <c r="C370" s="1"/>
      <c r="D370" s="1"/>
      <c r="E370" s="1"/>
      <c r="F370" s="1"/>
      <c r="G370" s="1"/>
      <c r="H370" s="1"/>
      <c r="I370" s="1"/>
      <c r="J370" s="1"/>
      <c r="K370" s="1"/>
      <c r="L370" s="1"/>
      <c r="M370" s="1"/>
      <c r="N370" s="1"/>
      <c r="O370" s="1"/>
      <c r="P370" s="5"/>
      <c r="Q370" s="5"/>
    </row>
    <row r="371" spans="2:17" s="40" customFormat="1" x14ac:dyDescent="0.2">
      <c r="B371" s="1"/>
      <c r="C371" s="1"/>
      <c r="D371" s="1"/>
      <c r="E371" s="1"/>
      <c r="F371" s="1"/>
      <c r="G371" s="1"/>
      <c r="H371" s="1"/>
      <c r="I371" s="1"/>
      <c r="J371" s="1"/>
      <c r="K371" s="1"/>
      <c r="L371" s="1"/>
      <c r="M371" s="1"/>
      <c r="N371" s="1"/>
      <c r="O371" s="1"/>
      <c r="P371" s="5"/>
      <c r="Q371" s="5"/>
    </row>
    <row r="372" spans="2:17" s="40" customFormat="1" x14ac:dyDescent="0.2">
      <c r="B372" s="1"/>
      <c r="C372" s="1"/>
      <c r="D372" s="1"/>
      <c r="E372" s="1"/>
      <c r="F372" s="1"/>
      <c r="G372" s="1"/>
      <c r="H372" s="1"/>
      <c r="I372" s="1"/>
      <c r="J372" s="1"/>
      <c r="K372" s="1"/>
      <c r="L372" s="1"/>
      <c r="M372" s="1"/>
      <c r="N372" s="1"/>
      <c r="O372" s="1"/>
      <c r="P372" s="5"/>
      <c r="Q372" s="5"/>
    </row>
    <row r="373" spans="2:17" s="40" customFormat="1" x14ac:dyDescent="0.2">
      <c r="B373" s="1"/>
      <c r="C373" s="1"/>
      <c r="D373" s="1"/>
      <c r="E373" s="1"/>
      <c r="F373" s="1"/>
      <c r="G373" s="1"/>
      <c r="H373" s="1"/>
      <c r="I373" s="1"/>
      <c r="J373" s="1"/>
      <c r="K373" s="1"/>
      <c r="L373" s="1"/>
      <c r="M373" s="1"/>
      <c r="N373" s="1"/>
      <c r="O373" s="1"/>
      <c r="P373" s="5"/>
      <c r="Q373" s="5"/>
    </row>
    <row r="374" spans="2:17" s="40" customFormat="1" x14ac:dyDescent="0.2">
      <c r="B374" s="2"/>
      <c r="C374" s="2"/>
      <c r="D374" s="2"/>
      <c r="E374" s="2"/>
      <c r="F374" s="2"/>
      <c r="G374" s="2"/>
      <c r="H374" s="2"/>
      <c r="I374" s="2"/>
      <c r="J374" s="2"/>
      <c r="K374" s="2"/>
      <c r="L374" s="2"/>
      <c r="M374" s="2"/>
      <c r="N374" s="1"/>
      <c r="O374" s="1"/>
      <c r="P374" s="5"/>
      <c r="Q374" s="5"/>
    </row>
    <row r="375" spans="2:17" s="40" customFormat="1" x14ac:dyDescent="0.2">
      <c r="B375" s="2"/>
      <c r="C375" s="2"/>
      <c r="D375" s="2"/>
      <c r="E375" s="2"/>
      <c r="F375" s="2"/>
      <c r="G375" s="2"/>
      <c r="H375" s="2"/>
      <c r="I375" s="2"/>
      <c r="J375" s="2"/>
      <c r="K375" s="2"/>
      <c r="L375" s="2"/>
      <c r="M375" s="2"/>
      <c r="N375" s="1"/>
      <c r="O375" s="1"/>
      <c r="P375" s="5"/>
      <c r="Q375" s="5"/>
    </row>
    <row r="376" spans="2:17" s="40" customFormat="1" x14ac:dyDescent="0.2">
      <c r="B376" s="2"/>
      <c r="C376" s="2"/>
      <c r="D376" s="2"/>
      <c r="E376" s="2"/>
      <c r="F376" s="2"/>
      <c r="G376" s="2"/>
      <c r="H376" s="2"/>
      <c r="I376" s="2"/>
      <c r="J376" s="2"/>
      <c r="K376" s="2"/>
      <c r="L376" s="2"/>
      <c r="M376" s="2"/>
      <c r="N376" s="1"/>
      <c r="O376" s="1"/>
      <c r="P376" s="5"/>
      <c r="Q376" s="5"/>
    </row>
    <row r="377" spans="2:17" s="40" customFormat="1" x14ac:dyDescent="0.2">
      <c r="B377" s="2"/>
      <c r="C377" s="2"/>
      <c r="D377" s="2"/>
      <c r="E377" s="2"/>
      <c r="F377" s="2"/>
      <c r="G377" s="2"/>
      <c r="H377" s="2"/>
      <c r="I377" s="2"/>
      <c r="J377" s="2"/>
      <c r="K377" s="2"/>
      <c r="L377" s="2"/>
      <c r="M377" s="2"/>
      <c r="N377" s="1"/>
      <c r="O377" s="1"/>
      <c r="P377" s="5"/>
      <c r="Q377" s="5"/>
    </row>
    <row r="378" spans="2:17" s="40" customFormat="1" x14ac:dyDescent="0.2">
      <c r="B378" s="2"/>
      <c r="C378" s="2"/>
      <c r="D378" s="2"/>
      <c r="E378" s="2"/>
      <c r="F378" s="2"/>
      <c r="G378" s="2"/>
      <c r="H378" s="2"/>
      <c r="I378" s="2"/>
      <c r="J378" s="2"/>
      <c r="K378" s="2"/>
      <c r="L378" s="2"/>
      <c r="M378" s="2"/>
      <c r="N378" s="1"/>
      <c r="O378" s="1"/>
      <c r="P378" s="5"/>
      <c r="Q378" s="5"/>
    </row>
    <row r="379" spans="2:17" s="40" customFormat="1" x14ac:dyDescent="0.2">
      <c r="B379" s="2"/>
      <c r="C379" s="2"/>
      <c r="D379" s="2"/>
      <c r="E379" s="2"/>
      <c r="F379" s="2"/>
      <c r="G379" s="2"/>
      <c r="H379" s="2"/>
      <c r="I379" s="2"/>
      <c r="J379" s="2"/>
      <c r="K379" s="2"/>
      <c r="L379" s="2"/>
      <c r="M379" s="2"/>
      <c r="N379" s="1"/>
      <c r="O379" s="1"/>
      <c r="P379" s="5"/>
      <c r="Q379" s="5"/>
    </row>
    <row r="380" spans="2:17" s="40" customFormat="1" x14ac:dyDescent="0.2">
      <c r="B380" s="2"/>
      <c r="C380" s="2"/>
      <c r="D380" s="2"/>
      <c r="E380" s="2"/>
      <c r="F380" s="2"/>
      <c r="G380" s="2"/>
      <c r="H380" s="2"/>
      <c r="I380" s="2"/>
      <c r="J380" s="2"/>
      <c r="K380" s="2"/>
      <c r="L380" s="2"/>
      <c r="M380" s="2"/>
      <c r="N380" s="1"/>
      <c r="O380" s="1"/>
      <c r="P380" s="5"/>
      <c r="Q380" s="5"/>
    </row>
    <row r="381" spans="2:17" s="40" customFormat="1" x14ac:dyDescent="0.2">
      <c r="B381" s="2"/>
      <c r="C381" s="2"/>
      <c r="D381" s="2"/>
      <c r="E381" s="2"/>
      <c r="F381" s="2"/>
      <c r="G381" s="2"/>
      <c r="H381" s="2"/>
      <c r="I381" s="2"/>
      <c r="J381" s="2"/>
      <c r="K381" s="2"/>
      <c r="L381" s="2"/>
      <c r="M381" s="2"/>
      <c r="N381" s="1"/>
      <c r="O381" s="1"/>
      <c r="P381" s="5"/>
      <c r="Q381" s="5"/>
    </row>
    <row r="382" spans="2:17" s="40" customFormat="1" x14ac:dyDescent="0.2">
      <c r="B382" s="2"/>
      <c r="C382" s="2"/>
      <c r="D382" s="2"/>
      <c r="E382" s="2"/>
      <c r="F382" s="2"/>
      <c r="G382" s="2"/>
      <c r="H382" s="2"/>
      <c r="I382" s="2"/>
      <c r="J382" s="2"/>
      <c r="K382" s="2"/>
      <c r="L382" s="2"/>
      <c r="M382" s="2"/>
      <c r="N382" s="1"/>
      <c r="O382" s="1"/>
      <c r="P382" s="5"/>
      <c r="Q382" s="5"/>
    </row>
    <row r="383" spans="2:17" s="40" customFormat="1" x14ac:dyDescent="0.2">
      <c r="B383" s="2"/>
      <c r="C383" s="2"/>
      <c r="D383" s="2"/>
      <c r="E383" s="2"/>
      <c r="F383" s="2"/>
      <c r="G383" s="2"/>
      <c r="H383" s="2"/>
      <c r="I383" s="2"/>
      <c r="J383" s="2"/>
      <c r="K383" s="2"/>
      <c r="L383" s="2"/>
      <c r="M383" s="2"/>
      <c r="N383" s="1"/>
      <c r="O383" s="1"/>
      <c r="P383" s="5"/>
      <c r="Q383" s="5"/>
    </row>
    <row r="384" spans="2:17" s="40" customFormat="1" x14ac:dyDescent="0.2">
      <c r="B384" s="2"/>
      <c r="C384" s="2"/>
      <c r="D384" s="2"/>
      <c r="E384" s="2"/>
      <c r="F384" s="2"/>
      <c r="G384" s="2"/>
      <c r="H384" s="2"/>
      <c r="I384" s="2"/>
      <c r="J384" s="2"/>
      <c r="K384" s="2"/>
      <c r="L384" s="2"/>
      <c r="M384" s="2"/>
      <c r="N384" s="1"/>
      <c r="O384" s="1"/>
      <c r="P384" s="5"/>
      <c r="Q384" s="5"/>
    </row>
    <row r="385" spans="14:17" s="40" customFormat="1" x14ac:dyDescent="0.2">
      <c r="N385" s="1"/>
      <c r="O385" s="1"/>
      <c r="P385" s="5"/>
      <c r="Q385" s="5"/>
    </row>
    <row r="386" spans="14:17" s="40" customFormat="1" x14ac:dyDescent="0.2">
      <c r="N386" s="1"/>
      <c r="O386" s="1"/>
      <c r="P386" s="5"/>
      <c r="Q386" s="5"/>
    </row>
    <row r="387" spans="14:17" s="40" customFormat="1" x14ac:dyDescent="0.2">
      <c r="N387" s="1"/>
      <c r="O387" s="1"/>
      <c r="P387" s="5"/>
      <c r="Q387" s="5"/>
    </row>
    <row r="388" spans="14:17" s="40" customFormat="1" x14ac:dyDescent="0.2">
      <c r="N388" s="1"/>
      <c r="O388" s="1"/>
      <c r="P388" s="5"/>
      <c r="Q388" s="5"/>
    </row>
    <row r="389" spans="14:17" s="40" customFormat="1" x14ac:dyDescent="0.2">
      <c r="N389" s="1"/>
      <c r="O389" s="1"/>
      <c r="P389" s="5"/>
      <c r="Q389" s="5"/>
    </row>
    <row r="390" spans="14:17" s="40" customFormat="1" x14ac:dyDescent="0.2">
      <c r="N390" s="1"/>
      <c r="O390" s="1"/>
      <c r="P390" s="5"/>
      <c r="Q390" s="5"/>
    </row>
    <row r="391" spans="14:17" s="40" customFormat="1" x14ac:dyDescent="0.2">
      <c r="N391" s="1"/>
      <c r="O391" s="1"/>
      <c r="P391" s="5"/>
      <c r="Q391" s="5"/>
    </row>
    <row r="392" spans="14:17" s="40" customFormat="1" x14ac:dyDescent="0.2">
      <c r="N392" s="1"/>
      <c r="O392" s="1"/>
      <c r="P392" s="5"/>
      <c r="Q392" s="5"/>
    </row>
    <row r="393" spans="14:17" s="40" customFormat="1" x14ac:dyDescent="0.2">
      <c r="N393" s="1"/>
      <c r="O393" s="1"/>
      <c r="P393" s="5"/>
      <c r="Q393" s="5"/>
    </row>
    <row r="394" spans="14:17" s="40" customFormat="1" x14ac:dyDescent="0.2">
      <c r="N394" s="1"/>
      <c r="O394" s="1"/>
      <c r="P394" s="5"/>
      <c r="Q394" s="5"/>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FD12F-3D24-419D-A62B-EBF52B249E23}">
  <sheetPr>
    <tabColor theme="9" tint="0.59999389629810485"/>
  </sheetPr>
  <dimension ref="A1:S5"/>
  <sheetViews>
    <sheetView workbookViewId="0">
      <selection activeCell="B1" sqref="B1:B1048576"/>
    </sheetView>
  </sheetViews>
  <sheetFormatPr baseColWidth="10" defaultColWidth="9" defaultRowHeight="16" x14ac:dyDescent="0.2"/>
  <cols>
    <col min="1" max="1" width="24.6640625" style="44" customWidth="1"/>
    <col min="2" max="2" width="36.6640625" style="44" customWidth="1"/>
    <col min="3" max="3" width="13" style="44" bestFit="1" customWidth="1"/>
    <col min="4" max="5" width="11" style="44" bestFit="1" customWidth="1"/>
    <col min="6" max="6" width="17.83203125" style="44" bestFit="1" customWidth="1"/>
    <col min="7" max="18" width="11" style="44" bestFit="1" customWidth="1"/>
    <col min="19" max="19" width="29" style="44" customWidth="1"/>
    <col min="20" max="16384" width="9" style="44"/>
  </cols>
  <sheetData>
    <row r="1" spans="1:19" ht="61" thickBot="1" x14ac:dyDescent="0.25">
      <c r="A1" s="73" t="s">
        <v>250</v>
      </c>
      <c r="B1" s="74" t="s">
        <v>409</v>
      </c>
      <c r="C1" s="75" t="s">
        <v>410</v>
      </c>
      <c r="D1" s="75" t="s">
        <v>411</v>
      </c>
      <c r="E1" s="75" t="s">
        <v>412</v>
      </c>
      <c r="F1" s="76" t="s">
        <v>413</v>
      </c>
      <c r="G1" s="77" t="s">
        <v>414</v>
      </c>
      <c r="H1" s="77" t="s">
        <v>415</v>
      </c>
      <c r="I1" s="77" t="s">
        <v>416</v>
      </c>
      <c r="J1" s="75" t="s">
        <v>417</v>
      </c>
      <c r="K1" s="77" t="s">
        <v>418</v>
      </c>
      <c r="L1" s="77" t="s">
        <v>419</v>
      </c>
      <c r="M1" s="77" t="s">
        <v>420</v>
      </c>
      <c r="N1" s="77" t="s">
        <v>421</v>
      </c>
      <c r="O1" s="77" t="s">
        <v>422</v>
      </c>
      <c r="P1" s="77" t="s">
        <v>423</v>
      </c>
      <c r="Q1" s="77" t="s">
        <v>424</v>
      </c>
      <c r="R1" s="77" t="s">
        <v>425</v>
      </c>
      <c r="S1" s="78" t="s">
        <v>118</v>
      </c>
    </row>
    <row r="2" spans="1:19" ht="30" x14ac:dyDescent="0.2">
      <c r="A2" s="103" t="s">
        <v>426</v>
      </c>
      <c r="B2" s="44" t="s">
        <v>427</v>
      </c>
      <c r="C2" s="104">
        <v>4</v>
      </c>
      <c r="D2" s="104">
        <v>4</v>
      </c>
      <c r="E2" s="104">
        <v>0</v>
      </c>
      <c r="F2" s="105">
        <v>0</v>
      </c>
      <c r="G2" s="106">
        <v>0</v>
      </c>
      <c r="H2" s="106">
        <v>0</v>
      </c>
      <c r="I2" s="106">
        <v>0</v>
      </c>
      <c r="J2" s="107" t="s">
        <v>428</v>
      </c>
      <c r="K2" s="106">
        <v>78</v>
      </c>
      <c r="L2" s="106">
        <v>70</v>
      </c>
      <c r="M2" s="106">
        <v>7</v>
      </c>
      <c r="N2" s="106">
        <v>5</v>
      </c>
      <c r="O2" s="106">
        <v>11</v>
      </c>
      <c r="P2" s="106">
        <v>13</v>
      </c>
      <c r="Q2" s="106">
        <v>12</v>
      </c>
      <c r="R2" s="106">
        <v>20</v>
      </c>
      <c r="S2" s="108"/>
    </row>
    <row r="3" spans="1:19" ht="30" x14ac:dyDescent="0.2">
      <c r="A3" s="109" t="s">
        <v>429</v>
      </c>
      <c r="B3" s="110" t="s">
        <v>430</v>
      </c>
      <c r="C3" s="111">
        <v>5</v>
      </c>
      <c r="D3" s="111">
        <v>0</v>
      </c>
      <c r="E3" s="111">
        <v>0</v>
      </c>
      <c r="F3" s="112">
        <v>0</v>
      </c>
      <c r="G3" s="113">
        <v>0</v>
      </c>
      <c r="H3" s="113">
        <v>0</v>
      </c>
      <c r="I3" s="113">
        <v>0</v>
      </c>
      <c r="J3" s="111" t="s">
        <v>431</v>
      </c>
      <c r="K3" s="113">
        <v>61</v>
      </c>
      <c r="L3" s="113">
        <v>0</v>
      </c>
      <c r="M3" s="113">
        <v>0</v>
      </c>
      <c r="N3" s="113">
        <v>0</v>
      </c>
      <c r="O3" s="113">
        <v>0</v>
      </c>
      <c r="P3" s="113">
        <v>0</v>
      </c>
      <c r="Q3" s="113">
        <v>0</v>
      </c>
      <c r="R3" s="113">
        <v>0</v>
      </c>
      <c r="S3" s="114"/>
    </row>
    <row r="4" spans="1:19" x14ac:dyDescent="0.2">
      <c r="A4" s="44" t="s">
        <v>432</v>
      </c>
      <c r="B4" s="110" t="s">
        <v>430</v>
      </c>
      <c r="C4" s="44">
        <v>0</v>
      </c>
      <c r="D4" s="44">
        <v>4</v>
      </c>
      <c r="E4" s="44">
        <v>0</v>
      </c>
      <c r="F4" s="44">
        <v>0</v>
      </c>
      <c r="G4" s="44">
        <v>0</v>
      </c>
      <c r="H4" s="44">
        <v>0</v>
      </c>
      <c r="I4" s="44">
        <v>0</v>
      </c>
      <c r="J4" s="44">
        <v>0</v>
      </c>
      <c r="K4" s="44">
        <v>0</v>
      </c>
      <c r="L4" s="44">
        <v>55</v>
      </c>
      <c r="M4" s="44">
        <v>0</v>
      </c>
      <c r="N4" s="44">
        <v>9</v>
      </c>
      <c r="O4" s="44">
        <v>0</v>
      </c>
      <c r="P4" s="44">
        <v>0</v>
      </c>
      <c r="Q4" s="44">
        <v>0</v>
      </c>
      <c r="R4" s="44">
        <v>0</v>
      </c>
    </row>
    <row r="5" spans="1:19" x14ac:dyDescent="0.2">
      <c r="A5" s="44" t="s">
        <v>433</v>
      </c>
      <c r="B5" s="110" t="s">
        <v>430</v>
      </c>
      <c r="C5" s="44">
        <v>0</v>
      </c>
      <c r="D5" s="44">
        <v>0</v>
      </c>
      <c r="E5" s="44">
        <v>0</v>
      </c>
      <c r="F5" s="44">
        <v>0</v>
      </c>
      <c r="G5" s="44">
        <v>0</v>
      </c>
      <c r="H5" s="44">
        <v>0</v>
      </c>
      <c r="I5" s="44">
        <v>0</v>
      </c>
      <c r="J5" s="44">
        <v>0</v>
      </c>
      <c r="K5" s="44">
        <v>0</v>
      </c>
      <c r="L5" s="44">
        <v>0</v>
      </c>
      <c r="M5" s="44">
        <v>0</v>
      </c>
      <c r="N5" s="44">
        <v>0</v>
      </c>
      <c r="O5" s="44">
        <v>10</v>
      </c>
      <c r="P5" s="44">
        <v>10</v>
      </c>
      <c r="Q5" s="44">
        <v>15</v>
      </c>
      <c r="R5" s="44">
        <v>18</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8421A-E000-1340-9A82-FE3E18D4C376}">
  <sheetPr>
    <tabColor theme="4" tint="0.59999389629810485"/>
  </sheetPr>
  <dimension ref="A1:W9"/>
  <sheetViews>
    <sheetView zoomScale="80" zoomScaleNormal="80" workbookViewId="0">
      <pane xSplit="1" topLeftCell="B1" activePane="topRight" state="frozen"/>
      <selection pane="topRight" activeCell="D9" sqref="D9"/>
    </sheetView>
  </sheetViews>
  <sheetFormatPr baseColWidth="10" defaultColWidth="8.83203125" defaultRowHeight="14.25" customHeight="1" x14ac:dyDescent="0.2"/>
  <cols>
    <col min="1" max="1" width="65.83203125" style="19" bestFit="1" customWidth="1"/>
    <col min="2" max="2" width="16.83203125" style="19" bestFit="1" customWidth="1"/>
    <col min="3" max="3" width="16.83203125" style="19" customWidth="1"/>
    <col min="4" max="4" width="27.1640625" style="19" customWidth="1"/>
    <col min="5" max="5" width="34.33203125" style="19" bestFit="1" customWidth="1"/>
    <col min="6" max="6" width="34.33203125" style="19" customWidth="1"/>
    <col min="7" max="8" width="15.5" style="19" customWidth="1"/>
    <col min="9" max="9" width="14.6640625" style="19" customWidth="1"/>
    <col min="10" max="10" width="13" style="19" bestFit="1" customWidth="1"/>
    <col min="11" max="11" width="73" style="19" customWidth="1"/>
    <col min="12" max="13" width="16.1640625" style="19" customWidth="1"/>
    <col min="14" max="14" width="23.6640625" style="19" bestFit="1" customWidth="1"/>
    <col min="15" max="18" width="20.5" style="19" customWidth="1"/>
    <col min="19" max="19" width="50.83203125" style="19" customWidth="1"/>
    <col min="20" max="22" width="8.83203125" style="19"/>
    <col min="23" max="23" width="85.83203125" style="19" customWidth="1"/>
    <col min="24" max="16384" width="8.83203125" style="19"/>
  </cols>
  <sheetData>
    <row r="1" spans="1:23" s="40" customFormat="1" ht="30" x14ac:dyDescent="0.2">
      <c r="A1" s="15" t="s">
        <v>102</v>
      </c>
      <c r="B1" s="15" t="s">
        <v>362</v>
      </c>
      <c r="C1" s="15" t="s">
        <v>104</v>
      </c>
      <c r="D1" s="15" t="s">
        <v>105</v>
      </c>
      <c r="E1" s="15" t="s">
        <v>106</v>
      </c>
      <c r="F1" s="15" t="s">
        <v>372</v>
      </c>
      <c r="G1" s="15" t="s">
        <v>434</v>
      </c>
      <c r="H1" s="15" t="s">
        <v>435</v>
      </c>
      <c r="I1" s="15" t="s">
        <v>436</v>
      </c>
      <c r="J1" s="15" t="s">
        <v>437</v>
      </c>
      <c r="K1" s="15" t="s">
        <v>438</v>
      </c>
      <c r="L1" s="15" t="s">
        <v>439</v>
      </c>
      <c r="M1" s="15" t="s">
        <v>440</v>
      </c>
      <c r="N1" s="15" t="s">
        <v>441</v>
      </c>
      <c r="O1" s="15" t="s">
        <v>442</v>
      </c>
      <c r="P1" s="15" t="s">
        <v>443</v>
      </c>
      <c r="Q1" s="15" t="s">
        <v>444</v>
      </c>
      <c r="R1" s="15" t="s">
        <v>445</v>
      </c>
      <c r="S1" s="15" t="s">
        <v>118</v>
      </c>
      <c r="T1" s="2"/>
      <c r="U1" s="2"/>
      <c r="V1" s="2"/>
      <c r="W1" s="115" t="s">
        <v>446</v>
      </c>
    </row>
    <row r="2" spans="1:23" s="40" customFormat="1" ht="32" customHeight="1" x14ac:dyDescent="0.2">
      <c r="A2" s="81" t="s">
        <v>447</v>
      </c>
      <c r="B2" s="44" t="s">
        <v>71</v>
      </c>
      <c r="C2" s="19" t="s">
        <v>51</v>
      </c>
      <c r="D2" s="45" t="s">
        <v>64</v>
      </c>
      <c r="E2" s="19" t="s">
        <v>64</v>
      </c>
      <c r="F2" s="2" t="s">
        <v>121</v>
      </c>
      <c r="G2" s="2">
        <v>0</v>
      </c>
      <c r="H2" s="19" t="s">
        <v>134</v>
      </c>
      <c r="I2" s="2">
        <v>1</v>
      </c>
      <c r="J2" s="19" t="s">
        <v>134</v>
      </c>
      <c r="K2" s="116" t="s">
        <v>125</v>
      </c>
      <c r="L2" s="2">
        <v>0</v>
      </c>
      <c r="M2" s="2">
        <v>0</v>
      </c>
      <c r="N2" s="2" t="s">
        <v>125</v>
      </c>
      <c r="O2" s="19">
        <v>0</v>
      </c>
      <c r="P2" s="19">
        <f>Table1567891015[[#This Row],[Grass Wicket Capacity]]-Table1567891015[[#This Row],[Grass Wicket Demand]]</f>
        <v>0</v>
      </c>
      <c r="Q2" s="19">
        <v>0</v>
      </c>
      <c r="R2" s="19">
        <f>Table1567891015[[#This Row],[NTP Capacity]]-Table1567891015[[#This Row],[NTP Demand]]</f>
        <v>0</v>
      </c>
      <c r="S2" s="19"/>
      <c r="T2" s="2"/>
      <c r="U2" s="2"/>
      <c r="V2" s="2"/>
      <c r="W2" s="70"/>
    </row>
    <row r="3" spans="1:23" s="40" customFormat="1" ht="17" x14ac:dyDescent="0.2">
      <c r="A3" s="81" t="s">
        <v>448</v>
      </c>
      <c r="B3" s="44" t="s">
        <v>206</v>
      </c>
      <c r="C3" s="19" t="s">
        <v>51</v>
      </c>
      <c r="D3" s="45" t="s">
        <v>64</v>
      </c>
      <c r="E3" s="19" t="s">
        <v>64</v>
      </c>
      <c r="F3" s="2" t="s">
        <v>121</v>
      </c>
      <c r="G3" s="2">
        <v>0</v>
      </c>
      <c r="H3" s="19" t="s">
        <v>134</v>
      </c>
      <c r="I3" s="2">
        <v>1</v>
      </c>
      <c r="J3" s="19" t="s">
        <v>134</v>
      </c>
      <c r="K3" s="19" t="s">
        <v>125</v>
      </c>
      <c r="L3" s="2">
        <v>0</v>
      </c>
      <c r="M3" s="2">
        <v>0</v>
      </c>
      <c r="N3" s="2" t="s">
        <v>125</v>
      </c>
      <c r="O3" s="2">
        <v>0</v>
      </c>
      <c r="P3" s="2">
        <f>Table1567891015[[#This Row],[Grass Wicket Capacity]]-Table1567891015[[#This Row],[Grass Wicket Demand]]</f>
        <v>0</v>
      </c>
      <c r="Q3" s="2">
        <v>0</v>
      </c>
      <c r="R3" s="2">
        <f>Table1567891015[[#This Row],[NTP Capacity]]-Table1567891015[[#This Row],[NTP Demand]]</f>
        <v>0</v>
      </c>
      <c r="S3" s="2"/>
      <c r="T3" s="2"/>
      <c r="U3" s="2"/>
      <c r="V3" s="2"/>
      <c r="W3" s="70"/>
    </row>
    <row r="4" spans="1:23" s="40" customFormat="1" ht="17" x14ac:dyDescent="0.2">
      <c r="A4" s="79" t="s">
        <v>449</v>
      </c>
      <c r="B4" s="45" t="s">
        <v>450</v>
      </c>
      <c r="C4" s="45" t="s">
        <v>51</v>
      </c>
      <c r="D4" s="45" t="s">
        <v>64</v>
      </c>
      <c r="E4" s="19" t="s">
        <v>64</v>
      </c>
      <c r="F4" s="2" t="s">
        <v>121</v>
      </c>
      <c r="G4" s="2">
        <v>0</v>
      </c>
      <c r="H4" s="19" t="s">
        <v>134</v>
      </c>
      <c r="I4" s="2">
        <v>1</v>
      </c>
      <c r="J4" s="19" t="s">
        <v>134</v>
      </c>
      <c r="K4" s="19" t="s">
        <v>125</v>
      </c>
      <c r="L4" s="2">
        <v>0</v>
      </c>
      <c r="M4" s="2">
        <v>0</v>
      </c>
      <c r="N4" s="19" t="s">
        <v>125</v>
      </c>
      <c r="O4" s="2">
        <v>0</v>
      </c>
      <c r="P4" s="2">
        <f>Table1567891015[[#This Row],[Grass Wicket Capacity]]-Table1567891015[[#This Row],[Grass Wicket Demand]]</f>
        <v>0</v>
      </c>
      <c r="Q4" s="2">
        <v>0</v>
      </c>
      <c r="R4" s="2">
        <f>Table1567891015[[#This Row],[NTP Capacity]]-Table1567891015[[#This Row],[NTP Demand]]</f>
        <v>0</v>
      </c>
      <c r="S4" s="70"/>
      <c r="T4" s="2"/>
      <c r="U4" s="2"/>
      <c r="V4" s="2"/>
      <c r="W4" s="70"/>
    </row>
    <row r="5" spans="1:23" s="40" customFormat="1" ht="30" x14ac:dyDescent="0.2">
      <c r="A5" s="19" t="s">
        <v>451</v>
      </c>
      <c r="B5" s="80" t="s">
        <v>452</v>
      </c>
      <c r="C5" s="80" t="s">
        <v>51</v>
      </c>
      <c r="D5" s="19" t="s">
        <v>30</v>
      </c>
      <c r="E5" s="19" t="s">
        <v>30</v>
      </c>
      <c r="F5" s="2" t="s">
        <v>129</v>
      </c>
      <c r="G5" s="2">
        <v>14</v>
      </c>
      <c r="H5" s="19" t="s">
        <v>123</v>
      </c>
      <c r="I5" s="2">
        <v>1</v>
      </c>
      <c r="J5" s="19" t="s">
        <v>134</v>
      </c>
      <c r="K5" s="19" t="s">
        <v>453</v>
      </c>
      <c r="L5" s="2">
        <v>56</v>
      </c>
      <c r="M5" s="2">
        <v>0</v>
      </c>
      <c r="N5" s="19" t="s">
        <v>454</v>
      </c>
      <c r="O5" s="2">
        <v>27</v>
      </c>
      <c r="P5" s="2">
        <f>Table1567891015[[#This Row],[Grass Wicket Capacity]]-Table1567891015[[#This Row],[Grass Wicket Demand]]</f>
        <v>29</v>
      </c>
      <c r="Q5" s="2">
        <v>0</v>
      </c>
      <c r="R5" s="2">
        <f>Table1567891015[[#This Row],[NTP Capacity]]-Table1567891015[[#This Row],[NTP Demand]]</f>
        <v>0</v>
      </c>
      <c r="S5" s="2"/>
      <c r="T5" s="2"/>
      <c r="U5" s="2"/>
      <c r="V5" s="2"/>
      <c r="W5" s="70"/>
    </row>
    <row r="6" spans="1:23" s="40" customFormat="1" ht="17" x14ac:dyDescent="0.2">
      <c r="A6" s="79" t="s">
        <v>455</v>
      </c>
      <c r="B6" s="45" t="s">
        <v>136</v>
      </c>
      <c r="C6" s="45" t="s">
        <v>51</v>
      </c>
      <c r="D6" s="19" t="s">
        <v>137</v>
      </c>
      <c r="E6" s="19" t="s">
        <v>39</v>
      </c>
      <c r="F6" s="2" t="s">
        <v>129</v>
      </c>
      <c r="G6" s="2">
        <v>9</v>
      </c>
      <c r="H6" s="19" t="s">
        <v>142</v>
      </c>
      <c r="I6" s="2">
        <v>1</v>
      </c>
      <c r="J6" s="19" t="s">
        <v>134</v>
      </c>
      <c r="K6" s="19" t="s">
        <v>456</v>
      </c>
      <c r="L6" s="2">
        <v>45</v>
      </c>
      <c r="M6" s="2">
        <v>0</v>
      </c>
      <c r="N6" s="2" t="s">
        <v>457</v>
      </c>
      <c r="O6" s="2">
        <v>36</v>
      </c>
      <c r="P6" s="2">
        <f>Table1567891015[[#This Row],[Grass Wicket Capacity]]-Table1567891015[[#This Row],[Grass Wicket Demand]]</f>
        <v>9</v>
      </c>
      <c r="Q6" s="2">
        <v>16</v>
      </c>
      <c r="R6" s="2">
        <f>Table1567891015[[#This Row],[NTP Capacity]]-Table1567891015[[#This Row],[NTP Demand]]</f>
        <v>-16</v>
      </c>
      <c r="S6" s="70"/>
      <c r="T6" s="2"/>
      <c r="U6" s="2"/>
      <c r="V6" s="2"/>
      <c r="W6" s="70"/>
    </row>
    <row r="7" spans="1:23" s="40" customFormat="1" ht="30" x14ac:dyDescent="0.2">
      <c r="A7" s="79" t="s">
        <v>458</v>
      </c>
      <c r="B7" s="45" t="s">
        <v>150</v>
      </c>
      <c r="C7" s="45" t="s">
        <v>51</v>
      </c>
      <c r="D7" s="2" t="s">
        <v>137</v>
      </c>
      <c r="E7" s="19" t="s">
        <v>137</v>
      </c>
      <c r="F7" s="2" t="s">
        <v>129</v>
      </c>
      <c r="G7" s="2">
        <v>6</v>
      </c>
      <c r="H7" s="19" t="s">
        <v>142</v>
      </c>
      <c r="I7" s="2">
        <v>1</v>
      </c>
      <c r="J7" s="19" t="s">
        <v>123</v>
      </c>
      <c r="K7" s="19" t="s">
        <v>459</v>
      </c>
      <c r="L7" s="2">
        <v>30</v>
      </c>
      <c r="M7" s="2">
        <v>60</v>
      </c>
      <c r="N7" s="2" t="s">
        <v>460</v>
      </c>
      <c r="O7" s="2"/>
      <c r="P7" s="2">
        <f>Table1567891015[[#This Row],[Grass Wicket Capacity]]-Table1567891015[[#This Row],[Grass Wicket Demand]]</f>
        <v>30</v>
      </c>
      <c r="Q7" s="2"/>
      <c r="R7" s="2">
        <f>Table1567891015[[#This Row],[NTP Capacity]]-Table1567891015[[#This Row],[NTP Demand]]</f>
        <v>60</v>
      </c>
      <c r="S7" s="2"/>
      <c r="T7" s="2"/>
      <c r="U7" s="2"/>
      <c r="V7" s="2"/>
      <c r="W7" s="70"/>
    </row>
    <row r="8" spans="1:23" s="40" customFormat="1" ht="30" x14ac:dyDescent="0.2">
      <c r="A8" s="79" t="s">
        <v>461</v>
      </c>
      <c r="B8" s="45" t="s">
        <v>239</v>
      </c>
      <c r="C8" s="19" t="s">
        <v>51</v>
      </c>
      <c r="D8" s="19" t="s">
        <v>137</v>
      </c>
      <c r="E8" s="19" t="s">
        <v>137</v>
      </c>
      <c r="F8" s="2" t="s">
        <v>129</v>
      </c>
      <c r="G8" s="2">
        <v>8</v>
      </c>
      <c r="H8" s="19" t="s">
        <v>142</v>
      </c>
      <c r="I8" s="2">
        <v>0</v>
      </c>
      <c r="J8" s="19" t="s">
        <v>125</v>
      </c>
      <c r="K8" s="19" t="s">
        <v>462</v>
      </c>
      <c r="L8" s="2">
        <v>40</v>
      </c>
      <c r="M8" s="2">
        <v>0</v>
      </c>
      <c r="N8" s="19" t="s">
        <v>463</v>
      </c>
      <c r="O8" s="19"/>
      <c r="P8" s="19">
        <f>Table1567891015[[#This Row],[Grass Wicket Capacity]]-Table1567891015[[#This Row],[Grass Wicket Demand]]</f>
        <v>40</v>
      </c>
      <c r="Q8" s="19">
        <v>0</v>
      </c>
      <c r="R8" s="19">
        <f>Table1567891015[[#This Row],[NTP Capacity]]-Table1567891015[[#This Row],[NTP Demand]]</f>
        <v>0</v>
      </c>
      <c r="S8" s="19"/>
      <c r="T8" s="2"/>
      <c r="U8" s="2"/>
      <c r="V8" s="2"/>
      <c r="W8" s="70"/>
    </row>
    <row r="9" spans="1:23" s="40" customFormat="1" ht="30" x14ac:dyDescent="0.2">
      <c r="A9" s="79" t="s">
        <v>461</v>
      </c>
      <c r="B9" s="45" t="s">
        <v>239</v>
      </c>
      <c r="C9" s="19" t="s">
        <v>51</v>
      </c>
      <c r="D9" s="19" t="s">
        <v>137</v>
      </c>
      <c r="E9" s="19" t="s">
        <v>137</v>
      </c>
      <c r="F9" s="2" t="s">
        <v>129</v>
      </c>
      <c r="G9" s="2">
        <v>8</v>
      </c>
      <c r="H9" s="19" t="s">
        <v>142</v>
      </c>
      <c r="I9" s="2">
        <v>0</v>
      </c>
      <c r="J9" s="19" t="s">
        <v>125</v>
      </c>
      <c r="K9" s="19" t="s">
        <v>462</v>
      </c>
      <c r="L9" s="2">
        <v>40</v>
      </c>
      <c r="M9" s="2">
        <v>0</v>
      </c>
      <c r="N9" s="19" t="s">
        <v>463</v>
      </c>
      <c r="O9" s="2"/>
      <c r="P9" s="2">
        <f>Table1567891015[[#This Row],[Grass Wicket Capacity]]-Table1567891015[[#This Row],[Grass Wicket Demand]]</f>
        <v>40</v>
      </c>
      <c r="Q9" s="2">
        <v>0</v>
      </c>
      <c r="R9" s="2">
        <f>Table1567891015[[#This Row],[NTP Capacity]]-Table1567891015[[#This Row],[NTP Demand]]</f>
        <v>0</v>
      </c>
      <c r="S9" s="2"/>
      <c r="T9" s="2"/>
      <c r="U9" s="2"/>
      <c r="V9" s="2"/>
      <c r="W9" s="70"/>
    </row>
  </sheetData>
  <pageMargins left="0.7" right="0.7" top="0.75" bottom="0.75" header="0.3" footer="0.3"/>
  <pageSetup paperSize="9" orientation="portrait" horizontalDpi="0" verticalDpi="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BB1B5-419E-40EA-A695-B3DFC94A20FC}">
  <sheetPr>
    <tabColor theme="9" tint="0.59999389629810485"/>
  </sheetPr>
  <dimension ref="A1:I5"/>
  <sheetViews>
    <sheetView workbookViewId="0">
      <selection activeCell="E32" sqref="E32"/>
    </sheetView>
  </sheetViews>
  <sheetFormatPr baseColWidth="10" defaultColWidth="9" defaultRowHeight="14" x14ac:dyDescent="0.2"/>
  <cols>
    <col min="1" max="1" width="21.6640625" style="71" customWidth="1"/>
    <col min="2" max="2" width="20.6640625" style="71" customWidth="1"/>
    <col min="3" max="3" width="31.6640625" style="71" customWidth="1"/>
    <col min="4" max="4" width="30.83203125" style="71" customWidth="1"/>
    <col min="5" max="5" width="32" style="71" customWidth="1"/>
    <col min="6" max="6" width="20.83203125" style="71" customWidth="1"/>
    <col min="7" max="7" width="20.1640625" style="71" customWidth="1"/>
    <col min="8" max="8" width="34.1640625" style="71" customWidth="1"/>
    <col min="9" max="16384" width="9" style="71"/>
  </cols>
  <sheetData>
    <row r="1" spans="1:9" x14ac:dyDescent="0.2">
      <c r="A1" s="71" t="s">
        <v>250</v>
      </c>
      <c r="B1" s="71" t="s">
        <v>464</v>
      </c>
      <c r="C1" s="71" t="s">
        <v>465</v>
      </c>
      <c r="D1" s="71" t="s">
        <v>466</v>
      </c>
      <c r="E1" s="71" t="s">
        <v>467</v>
      </c>
      <c r="F1" s="71" t="s">
        <v>468</v>
      </c>
      <c r="G1" s="71" t="s">
        <v>258</v>
      </c>
      <c r="H1" s="71" t="s">
        <v>263</v>
      </c>
      <c r="I1" s="125" t="s">
        <v>295</v>
      </c>
    </row>
    <row r="2" spans="1:9" x14ac:dyDescent="0.2">
      <c r="A2" s="71" t="s">
        <v>457</v>
      </c>
      <c r="B2" s="71">
        <v>2</v>
      </c>
      <c r="C2" s="71">
        <v>1</v>
      </c>
      <c r="D2" s="71">
        <v>0</v>
      </c>
      <c r="E2" s="71">
        <v>3</v>
      </c>
      <c r="F2" s="71">
        <v>0</v>
      </c>
      <c r="G2" s="71">
        <v>6</v>
      </c>
      <c r="H2" s="71" t="s">
        <v>469</v>
      </c>
      <c r="I2" s="125"/>
    </row>
    <row r="3" spans="1:9" x14ac:dyDescent="0.2">
      <c r="A3" s="71" t="s">
        <v>454</v>
      </c>
      <c r="B3" s="71">
        <v>3</v>
      </c>
      <c r="C3" s="71">
        <v>0</v>
      </c>
      <c r="D3" s="71">
        <v>0</v>
      </c>
      <c r="E3" s="71">
        <v>3</v>
      </c>
      <c r="F3" s="71">
        <v>0</v>
      </c>
      <c r="G3" s="71">
        <v>6</v>
      </c>
      <c r="H3" s="71" t="s">
        <v>470</v>
      </c>
      <c r="I3" s="125"/>
    </row>
    <row r="4" spans="1:9" x14ac:dyDescent="0.2">
      <c r="A4" s="71" t="s">
        <v>463</v>
      </c>
      <c r="B4" s="71">
        <v>7</v>
      </c>
      <c r="C4" s="71">
        <v>1</v>
      </c>
      <c r="D4" s="71">
        <v>1</v>
      </c>
      <c r="E4" s="71">
        <v>10</v>
      </c>
      <c r="F4" s="71">
        <v>1</v>
      </c>
      <c r="G4" s="71">
        <v>20</v>
      </c>
      <c r="I4" s="125" t="s">
        <v>471</v>
      </c>
    </row>
    <row r="5" spans="1:9" x14ac:dyDescent="0.2">
      <c r="A5" s="71" t="s">
        <v>460</v>
      </c>
      <c r="B5" s="71">
        <v>3</v>
      </c>
      <c r="C5" s="71">
        <v>0</v>
      </c>
      <c r="D5" s="71">
        <v>0</v>
      </c>
      <c r="E5" s="71">
        <v>0</v>
      </c>
      <c r="F5" s="71">
        <v>0</v>
      </c>
      <c r="G5" s="71">
        <v>3</v>
      </c>
      <c r="H5" s="71" t="s">
        <v>472</v>
      </c>
      <c r="I5" s="125"/>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20A1E-1998-491F-BE63-3E718A78D86C}">
  <sheetPr>
    <tabColor rgb="FF00B0F0"/>
  </sheetPr>
  <dimension ref="A1:O2"/>
  <sheetViews>
    <sheetView topLeftCell="D1" workbookViewId="0">
      <selection activeCell="A2" sqref="A2:J2"/>
    </sheetView>
  </sheetViews>
  <sheetFormatPr baseColWidth="10" defaultColWidth="9" defaultRowHeight="14" x14ac:dyDescent="0.2"/>
  <cols>
    <col min="1" max="1" width="60.33203125" style="71" customWidth="1"/>
    <col min="2" max="2" width="10.6640625" style="71" bestFit="1" customWidth="1"/>
    <col min="3" max="4" width="21.1640625" style="71" bestFit="1" customWidth="1"/>
    <col min="5" max="5" width="12.1640625" style="71" bestFit="1" customWidth="1"/>
    <col min="6" max="6" width="18" style="71" customWidth="1"/>
    <col min="7" max="7" width="16.6640625" style="71" bestFit="1" customWidth="1"/>
    <col min="8" max="8" width="12.33203125" style="71" bestFit="1" customWidth="1"/>
    <col min="9" max="9" width="12.83203125" style="71" bestFit="1" customWidth="1"/>
    <col min="10" max="10" width="15.33203125" style="71" bestFit="1" customWidth="1"/>
    <col min="11" max="11" width="42.6640625" style="71" customWidth="1"/>
    <col min="12" max="12" width="24.33203125" style="71" bestFit="1" customWidth="1"/>
    <col min="13" max="13" width="50" style="71" customWidth="1"/>
    <col min="14" max="14" width="21.83203125" style="71" bestFit="1" customWidth="1"/>
    <col min="15" max="15" width="36.1640625" style="71" bestFit="1" customWidth="1"/>
    <col min="16" max="16384" width="9" style="71"/>
  </cols>
  <sheetData>
    <row r="1" spans="1:15" x14ac:dyDescent="0.2">
      <c r="A1" s="71" t="s">
        <v>102</v>
      </c>
      <c r="B1" s="71" t="s">
        <v>103</v>
      </c>
      <c r="C1" s="71" t="s">
        <v>105</v>
      </c>
      <c r="D1" s="71" t="s">
        <v>106</v>
      </c>
      <c r="E1" s="71" t="s">
        <v>107</v>
      </c>
      <c r="F1" s="71" t="s">
        <v>372</v>
      </c>
      <c r="G1" s="71" t="s">
        <v>109</v>
      </c>
      <c r="H1" s="71" t="s">
        <v>335</v>
      </c>
      <c r="I1" s="71" t="s">
        <v>113</v>
      </c>
      <c r="J1" s="71" t="s">
        <v>111</v>
      </c>
      <c r="K1" s="71" t="s">
        <v>112</v>
      </c>
      <c r="L1" s="71" t="s">
        <v>473</v>
      </c>
      <c r="M1" s="71" t="s">
        <v>337</v>
      </c>
      <c r="N1" s="71" t="s">
        <v>474</v>
      </c>
      <c r="O1" s="71" t="s">
        <v>118</v>
      </c>
    </row>
    <row r="2" spans="1:15" ht="30.75" customHeight="1" x14ac:dyDescent="0.2">
      <c r="A2" s="71" t="s">
        <v>149</v>
      </c>
      <c r="B2" s="71" t="s">
        <v>150</v>
      </c>
      <c r="C2" s="71" t="s">
        <v>151</v>
      </c>
      <c r="D2" s="71" t="s">
        <v>151</v>
      </c>
      <c r="E2" s="71" t="s">
        <v>51</v>
      </c>
      <c r="F2" s="71" t="s">
        <v>129</v>
      </c>
      <c r="G2" s="71" t="s">
        <v>475</v>
      </c>
      <c r="H2" s="71">
        <v>1</v>
      </c>
      <c r="I2" s="71" t="s">
        <v>123</v>
      </c>
      <c r="J2" s="71" t="s">
        <v>32</v>
      </c>
      <c r="K2" s="71" t="s">
        <v>476</v>
      </c>
      <c r="L2" s="71" t="s">
        <v>32</v>
      </c>
      <c r="M2" s="71" t="s">
        <v>477</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99036-00FA-438C-BC98-528C6EFCFEF3}">
  <sheetPr>
    <tabColor theme="9" tint="0.59999389629810485"/>
  </sheetPr>
  <dimension ref="A1:M2"/>
  <sheetViews>
    <sheetView workbookViewId="0">
      <selection activeCell="E9" sqref="E9"/>
    </sheetView>
  </sheetViews>
  <sheetFormatPr baseColWidth="10" defaultColWidth="9" defaultRowHeight="14" x14ac:dyDescent="0.2"/>
  <cols>
    <col min="1" max="1" width="35.1640625" style="71" customWidth="1"/>
    <col min="2" max="2" width="12.1640625" style="71" bestFit="1" customWidth="1"/>
    <col min="3" max="3" width="15.1640625" style="71" bestFit="1" customWidth="1"/>
    <col min="4" max="4" width="16.83203125" style="71" bestFit="1" customWidth="1"/>
    <col min="5" max="6" width="15.83203125" style="71" bestFit="1" customWidth="1"/>
    <col min="7" max="7" width="9" style="71"/>
    <col min="8" max="8" width="27.1640625" style="71" bestFit="1" customWidth="1"/>
    <col min="9" max="9" width="44.1640625" style="71" customWidth="1"/>
    <col min="10" max="10" width="45.6640625" style="71" customWidth="1"/>
    <col min="11" max="11" width="16.1640625" style="71" bestFit="1" customWidth="1"/>
    <col min="12" max="12" width="34.1640625" style="71" bestFit="1" customWidth="1"/>
    <col min="13" max="13" width="36.1640625" style="71" customWidth="1"/>
    <col min="14" max="16384" width="9" style="71"/>
  </cols>
  <sheetData>
    <row r="1" spans="1:13" x14ac:dyDescent="0.2">
      <c r="A1" s="71" t="s">
        <v>250</v>
      </c>
      <c r="B1" s="71" t="s">
        <v>478</v>
      </c>
      <c r="C1" s="71" t="s">
        <v>479</v>
      </c>
      <c r="D1" s="71" t="s">
        <v>480</v>
      </c>
      <c r="E1" s="71" t="s">
        <v>481</v>
      </c>
      <c r="F1" s="71" t="s">
        <v>482</v>
      </c>
      <c r="G1" s="71" t="s">
        <v>483</v>
      </c>
      <c r="H1" s="71" t="s">
        <v>484</v>
      </c>
      <c r="I1" s="71" t="s">
        <v>260</v>
      </c>
      <c r="J1" s="71" t="s">
        <v>261</v>
      </c>
      <c r="K1" s="71" t="s">
        <v>293</v>
      </c>
      <c r="L1" s="71" t="s">
        <v>485</v>
      </c>
      <c r="M1" s="71" t="s">
        <v>118</v>
      </c>
    </row>
    <row r="2" spans="1:13" ht="61.5" customHeight="1" x14ac:dyDescent="0.2">
      <c r="A2" s="71" t="s">
        <v>486</v>
      </c>
      <c r="B2" s="71">
        <v>3</v>
      </c>
      <c r="C2" s="71">
        <v>0</v>
      </c>
      <c r="D2" s="71">
        <v>0</v>
      </c>
      <c r="E2" s="71">
        <v>2</v>
      </c>
      <c r="F2" s="71">
        <v>0</v>
      </c>
      <c r="G2" s="71">
        <v>5</v>
      </c>
      <c r="H2" s="71">
        <v>2.5</v>
      </c>
      <c r="I2" s="71" t="s">
        <v>487</v>
      </c>
      <c r="J2" s="71" t="s">
        <v>488</v>
      </c>
      <c r="K2" s="71">
        <v>6</v>
      </c>
      <c r="L2" s="71" t="s">
        <v>489</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F1393-81C1-514F-AF40-46D642808F57}">
  <sheetPr>
    <tabColor theme="7" tint="0.59999389629810485"/>
  </sheetPr>
  <dimension ref="A1:X321"/>
  <sheetViews>
    <sheetView zoomScale="80" zoomScaleNormal="80" workbookViewId="0">
      <pane xSplit="1" topLeftCell="B1" activePane="topRight" state="frozen"/>
      <selection pane="topRight" activeCell="B1" sqref="B1:B1048576"/>
    </sheetView>
  </sheetViews>
  <sheetFormatPr baseColWidth="10" defaultColWidth="8.83203125" defaultRowHeight="14.25" customHeight="1" x14ac:dyDescent="0.2"/>
  <cols>
    <col min="1" max="1" width="61.6640625" style="40" bestFit="1" customWidth="1"/>
    <col min="2" max="2" width="11.1640625" style="40" bestFit="1" customWidth="1"/>
    <col min="3" max="3" width="11.1640625" style="40" customWidth="1"/>
    <col min="4" max="4" width="17.33203125" style="40" bestFit="1" customWidth="1"/>
    <col min="5" max="5" width="19.33203125" style="40" bestFit="1" customWidth="1"/>
    <col min="6" max="6" width="21.6640625" style="40" customWidth="1"/>
    <col min="7" max="8" width="12.1640625" style="40" customWidth="1"/>
    <col min="9" max="12" width="11.1640625" style="40" customWidth="1"/>
    <col min="13" max="13" width="11.83203125" style="40" customWidth="1"/>
    <col min="14" max="14" width="20.33203125" style="40" customWidth="1"/>
    <col min="15" max="15" width="14.83203125" style="40" bestFit="1" customWidth="1"/>
    <col min="16" max="16" width="13.33203125" style="40" bestFit="1" customWidth="1"/>
    <col min="17" max="17" width="19.5" style="40" bestFit="1" customWidth="1"/>
    <col min="18" max="18" width="19" style="40" bestFit="1" customWidth="1"/>
    <col min="19" max="19" width="24.5" style="40" customWidth="1"/>
    <col min="20" max="21" width="19" style="40" customWidth="1"/>
    <col min="22" max="22" width="28.5" style="40" customWidth="1"/>
    <col min="23" max="23" width="51.83203125" style="40" customWidth="1"/>
    <col min="24" max="24" width="44.1640625" style="40" bestFit="1" customWidth="1"/>
    <col min="25" max="25" width="34" style="40" customWidth="1"/>
    <col min="26" max="26" width="24" style="40" customWidth="1"/>
    <col min="27" max="27" width="27.5" style="40" customWidth="1"/>
    <col min="28" max="16384" width="8.83203125" style="40"/>
  </cols>
  <sheetData>
    <row r="1" spans="1:24" ht="27.5" customHeight="1" x14ac:dyDescent="0.2">
      <c r="A1" s="15" t="s">
        <v>102</v>
      </c>
      <c r="B1" s="15" t="s">
        <v>362</v>
      </c>
      <c r="C1" s="15" t="s">
        <v>104</v>
      </c>
      <c r="D1" s="15" t="s">
        <v>105</v>
      </c>
      <c r="E1" s="15" t="s">
        <v>106</v>
      </c>
      <c r="F1" s="15" t="s">
        <v>107</v>
      </c>
      <c r="G1" s="15" t="s">
        <v>490</v>
      </c>
      <c r="H1" s="15" t="s">
        <v>491</v>
      </c>
      <c r="I1" s="15" t="s">
        <v>492</v>
      </c>
      <c r="J1" s="15" t="s">
        <v>493</v>
      </c>
      <c r="K1" s="15" t="s">
        <v>494</v>
      </c>
      <c r="L1" s="15" t="s">
        <v>495</v>
      </c>
      <c r="M1" s="15" t="s">
        <v>496</v>
      </c>
      <c r="N1" s="15" t="s">
        <v>497</v>
      </c>
      <c r="O1" s="15" t="s">
        <v>368</v>
      </c>
      <c r="P1" s="15" t="s">
        <v>112</v>
      </c>
      <c r="Q1" s="15" t="s">
        <v>372</v>
      </c>
      <c r="R1" s="15" t="s">
        <v>337</v>
      </c>
      <c r="S1" s="115" t="s">
        <v>250</v>
      </c>
      <c r="T1" s="115" t="s">
        <v>498</v>
      </c>
      <c r="U1" s="115" t="s">
        <v>499</v>
      </c>
      <c r="V1" s="115" t="s">
        <v>500</v>
      </c>
      <c r="W1" s="15" t="s">
        <v>474</v>
      </c>
      <c r="X1" s="15" t="s">
        <v>118</v>
      </c>
    </row>
    <row r="2" spans="1:24" ht="16" x14ac:dyDescent="0.2">
      <c r="A2" s="81" t="s">
        <v>501</v>
      </c>
      <c r="B2" s="44" t="s">
        <v>502</v>
      </c>
      <c r="C2" s="44" t="s">
        <v>51</v>
      </c>
      <c r="D2" s="2" t="s">
        <v>30</v>
      </c>
      <c r="E2" s="2" t="s">
        <v>30</v>
      </c>
      <c r="F2" s="2" t="s">
        <v>371</v>
      </c>
      <c r="G2" s="2" t="s">
        <v>51</v>
      </c>
      <c r="H2" s="2" t="s">
        <v>503</v>
      </c>
      <c r="I2" s="2">
        <v>4</v>
      </c>
      <c r="J2" s="2">
        <v>0</v>
      </c>
      <c r="K2" s="2">
        <v>0</v>
      </c>
      <c r="L2" s="2">
        <v>0</v>
      </c>
      <c r="M2" s="1">
        <f>SUM(Table156789[[#This Row],[No. of Macadam]:[No. of Clay]])</f>
        <v>4</v>
      </c>
      <c r="N2" s="2">
        <v>0</v>
      </c>
      <c r="O2" s="2" t="s">
        <v>123</v>
      </c>
      <c r="P2" s="2" t="s">
        <v>32</v>
      </c>
      <c r="Q2" s="2" t="s">
        <v>129</v>
      </c>
      <c r="R2" s="1" t="s">
        <v>504</v>
      </c>
      <c r="S2" s="1"/>
      <c r="T2" s="1" t="s">
        <v>51</v>
      </c>
      <c r="U2" s="1">
        <v>28</v>
      </c>
      <c r="V2" s="1" t="s">
        <v>505</v>
      </c>
      <c r="W2" s="19" t="s">
        <v>506</v>
      </c>
      <c r="X2" s="2"/>
    </row>
    <row r="3" spans="1:24" ht="16" x14ac:dyDescent="0.2">
      <c r="A3" s="81" t="s">
        <v>507</v>
      </c>
      <c r="B3" s="44" t="s">
        <v>403</v>
      </c>
      <c r="C3" s="1" t="s">
        <v>51</v>
      </c>
      <c r="D3" s="44" t="s">
        <v>30</v>
      </c>
      <c r="E3" s="20" t="s">
        <v>30</v>
      </c>
      <c r="F3" s="2" t="s">
        <v>371</v>
      </c>
      <c r="G3" s="2" t="s">
        <v>51</v>
      </c>
      <c r="H3" s="2" t="s">
        <v>503</v>
      </c>
      <c r="I3" s="2">
        <v>3</v>
      </c>
      <c r="J3" s="2">
        <v>0</v>
      </c>
      <c r="K3" s="2">
        <v>0</v>
      </c>
      <c r="L3" s="2">
        <v>0</v>
      </c>
      <c r="M3" s="1">
        <f>SUM(Table156789[[#This Row],[No. of Macadam]:[No. of Clay]])</f>
        <v>3</v>
      </c>
      <c r="N3" s="1">
        <v>0</v>
      </c>
      <c r="O3" s="1" t="s">
        <v>201</v>
      </c>
      <c r="P3" s="1" t="s">
        <v>32</v>
      </c>
      <c r="Q3" s="2" t="s">
        <v>129</v>
      </c>
      <c r="R3" s="1" t="s">
        <v>504</v>
      </c>
      <c r="S3" s="1"/>
      <c r="T3" s="1" t="s">
        <v>51</v>
      </c>
      <c r="U3" s="1"/>
      <c r="V3" s="1"/>
      <c r="W3" s="19" t="s">
        <v>508</v>
      </c>
      <c r="X3" s="2"/>
    </row>
    <row r="4" spans="1:24" ht="16" x14ac:dyDescent="0.2">
      <c r="A4" s="14" t="s">
        <v>509</v>
      </c>
      <c r="B4" s="44" t="s">
        <v>510</v>
      </c>
      <c r="C4" s="1" t="s">
        <v>51</v>
      </c>
      <c r="D4" s="2" t="s">
        <v>137</v>
      </c>
      <c r="E4" s="2" t="s">
        <v>137</v>
      </c>
      <c r="F4" s="82" t="s">
        <v>371</v>
      </c>
      <c r="G4" s="2" t="s">
        <v>51</v>
      </c>
      <c r="H4" s="2" t="s">
        <v>250</v>
      </c>
      <c r="I4" s="2">
        <v>5</v>
      </c>
      <c r="J4" s="2">
        <v>0</v>
      </c>
      <c r="K4" s="2">
        <v>4</v>
      </c>
      <c r="L4" s="2">
        <v>0</v>
      </c>
      <c r="M4" s="1">
        <f>SUM(Table156789[[#This Row],[No. of Macadam]:[No. of Clay]])</f>
        <v>9</v>
      </c>
      <c r="N4" s="1">
        <v>3</v>
      </c>
      <c r="O4" s="1" t="s">
        <v>142</v>
      </c>
      <c r="P4" s="1" t="s">
        <v>32</v>
      </c>
      <c r="Q4" s="2" t="s">
        <v>129</v>
      </c>
      <c r="R4" s="1" t="s">
        <v>142</v>
      </c>
      <c r="S4" s="19" t="s">
        <v>509</v>
      </c>
      <c r="T4" s="2" t="s">
        <v>51</v>
      </c>
      <c r="U4" s="20">
        <v>185</v>
      </c>
      <c r="V4" s="1" t="s">
        <v>505</v>
      </c>
      <c r="W4" s="19"/>
      <c r="X4" s="2"/>
    </row>
    <row r="5" spans="1:24" ht="16" x14ac:dyDescent="0.2">
      <c r="A5" s="81" t="s">
        <v>447</v>
      </c>
      <c r="B5" s="44" t="s">
        <v>71</v>
      </c>
      <c r="C5" s="1" t="s">
        <v>51</v>
      </c>
      <c r="D5" s="44" t="s">
        <v>64</v>
      </c>
      <c r="E5" s="20" t="s">
        <v>64</v>
      </c>
      <c r="F5" s="2" t="s">
        <v>345</v>
      </c>
      <c r="G5" s="2" t="s">
        <v>32</v>
      </c>
      <c r="H5" s="2" t="s">
        <v>64</v>
      </c>
      <c r="I5" s="2">
        <v>3</v>
      </c>
      <c r="J5" s="2">
        <v>0</v>
      </c>
      <c r="K5" s="2">
        <v>0</v>
      </c>
      <c r="L5" s="2">
        <v>0</v>
      </c>
      <c r="M5" s="1">
        <f>SUM(Table156789[[#This Row],[No. of Macadam]:[No. of Clay]])</f>
        <v>3</v>
      </c>
      <c r="N5" s="1">
        <v>0</v>
      </c>
      <c r="O5" s="1" t="s">
        <v>134</v>
      </c>
      <c r="P5" s="1" t="s">
        <v>51</v>
      </c>
      <c r="Q5" s="2" t="s">
        <v>121</v>
      </c>
      <c r="R5" s="1" t="s">
        <v>125</v>
      </c>
      <c r="S5" s="1"/>
      <c r="T5" s="1"/>
      <c r="U5" s="1"/>
      <c r="V5" s="1"/>
      <c r="W5" s="19"/>
      <c r="X5" s="2"/>
    </row>
    <row r="6" spans="1:24" ht="36" customHeight="1" x14ac:dyDescent="0.2">
      <c r="A6" s="81" t="s">
        <v>448</v>
      </c>
      <c r="B6" s="44" t="s">
        <v>206</v>
      </c>
      <c r="C6" s="1" t="s">
        <v>51</v>
      </c>
      <c r="D6" s="44" t="s">
        <v>64</v>
      </c>
      <c r="E6" s="20" t="s">
        <v>64</v>
      </c>
      <c r="F6" s="2" t="s">
        <v>345</v>
      </c>
      <c r="G6" s="2" t="s">
        <v>32</v>
      </c>
      <c r="H6" s="2" t="s">
        <v>64</v>
      </c>
      <c r="I6" s="2">
        <v>7</v>
      </c>
      <c r="J6" s="2">
        <v>0</v>
      </c>
      <c r="K6" s="2">
        <v>0</v>
      </c>
      <c r="L6" s="2">
        <v>0</v>
      </c>
      <c r="M6" s="1">
        <f>SUM(Table156789[[#This Row],[No. of Macadam]:[No. of Clay]])</f>
        <v>7</v>
      </c>
      <c r="N6" s="1">
        <v>0</v>
      </c>
      <c r="O6" s="1" t="s">
        <v>123</v>
      </c>
      <c r="P6" s="1" t="s">
        <v>51</v>
      </c>
      <c r="Q6" s="2" t="s">
        <v>121</v>
      </c>
      <c r="R6" s="1" t="s">
        <v>125</v>
      </c>
      <c r="S6" s="19"/>
      <c r="T6" s="2"/>
      <c r="U6" s="20"/>
      <c r="V6" s="20"/>
      <c r="W6" s="19"/>
      <c r="X6" s="2"/>
    </row>
    <row r="7" spans="1:24" ht="33" customHeight="1" x14ac:dyDescent="0.2">
      <c r="A7" s="81" t="s">
        <v>511</v>
      </c>
      <c r="B7" s="44" t="s">
        <v>214</v>
      </c>
      <c r="C7" s="44" t="s">
        <v>51</v>
      </c>
      <c r="D7" s="2" t="s">
        <v>30</v>
      </c>
      <c r="E7" s="2" t="s">
        <v>30</v>
      </c>
      <c r="F7" s="2" t="s">
        <v>371</v>
      </c>
      <c r="G7" s="2" t="s">
        <v>51</v>
      </c>
      <c r="H7" s="2" t="s">
        <v>503</v>
      </c>
      <c r="I7" s="2">
        <v>8</v>
      </c>
      <c r="J7" s="2">
        <v>0</v>
      </c>
      <c r="K7" s="2">
        <v>0</v>
      </c>
      <c r="L7" s="2">
        <v>0</v>
      </c>
      <c r="M7" s="1">
        <f>SUM(Table156789[[#This Row],[No. of Macadam]:[No. of Clay]])</f>
        <v>8</v>
      </c>
      <c r="N7" s="1">
        <v>0</v>
      </c>
      <c r="O7" s="1" t="s">
        <v>201</v>
      </c>
      <c r="P7" s="1" t="s">
        <v>32</v>
      </c>
      <c r="Q7" s="2" t="s">
        <v>129</v>
      </c>
      <c r="R7" s="1" t="s">
        <v>340</v>
      </c>
      <c r="S7" s="19"/>
      <c r="T7" s="2" t="s">
        <v>51</v>
      </c>
      <c r="U7" s="20">
        <v>43</v>
      </c>
      <c r="V7" s="1" t="s">
        <v>505</v>
      </c>
      <c r="W7" s="19" t="s">
        <v>512</v>
      </c>
      <c r="X7" s="70"/>
    </row>
    <row r="8" spans="1:24" ht="16" x14ac:dyDescent="0.2">
      <c r="A8" s="81" t="s">
        <v>449</v>
      </c>
      <c r="B8" s="44" t="s">
        <v>450</v>
      </c>
      <c r="C8" s="44" t="s">
        <v>51</v>
      </c>
      <c r="D8" s="44" t="s">
        <v>64</v>
      </c>
      <c r="E8" s="20" t="s">
        <v>64</v>
      </c>
      <c r="F8" s="1" t="s">
        <v>345</v>
      </c>
      <c r="G8" s="2" t="s">
        <v>32</v>
      </c>
      <c r="H8" s="2" t="s">
        <v>64</v>
      </c>
      <c r="I8" s="2">
        <v>8</v>
      </c>
      <c r="J8" s="2">
        <v>0</v>
      </c>
      <c r="K8" s="2">
        <v>0</v>
      </c>
      <c r="L8" s="2">
        <v>0</v>
      </c>
      <c r="M8" s="1">
        <f>SUM(Table156789[[#This Row],[No. of Macadam]:[No. of Clay]])</f>
        <v>8</v>
      </c>
      <c r="N8" s="1">
        <v>0</v>
      </c>
      <c r="O8" s="1" t="s">
        <v>134</v>
      </c>
      <c r="P8" s="1" t="s">
        <v>51</v>
      </c>
      <c r="Q8" s="2" t="s">
        <v>121</v>
      </c>
      <c r="R8" s="1" t="s">
        <v>125</v>
      </c>
      <c r="S8" s="1"/>
      <c r="T8" s="1"/>
      <c r="U8" s="1"/>
      <c r="V8" s="1"/>
      <c r="W8" s="19"/>
      <c r="X8" s="70"/>
    </row>
    <row r="9" spans="1:24" ht="16" x14ac:dyDescent="0.2">
      <c r="A9" s="81" t="s">
        <v>513</v>
      </c>
      <c r="B9" s="44" t="s">
        <v>97</v>
      </c>
      <c r="C9" s="1" t="s">
        <v>51</v>
      </c>
      <c r="D9" s="2" t="s">
        <v>64</v>
      </c>
      <c r="E9" s="2" t="s">
        <v>64</v>
      </c>
      <c r="F9" s="2" t="s">
        <v>345</v>
      </c>
      <c r="G9" s="2" t="s">
        <v>32</v>
      </c>
      <c r="H9" s="2" t="s">
        <v>64</v>
      </c>
      <c r="I9" s="2">
        <v>2</v>
      </c>
      <c r="J9" s="2">
        <v>0</v>
      </c>
      <c r="K9" s="2">
        <v>0</v>
      </c>
      <c r="L9" s="2">
        <v>0</v>
      </c>
      <c r="M9" s="1">
        <f>SUM(Table156789[[#This Row],[No. of Macadam]:[No. of Clay]])</f>
        <v>2</v>
      </c>
      <c r="N9" s="1">
        <v>0</v>
      </c>
      <c r="O9" s="1" t="s">
        <v>514</v>
      </c>
      <c r="P9" s="1" t="s">
        <v>51</v>
      </c>
      <c r="Q9" s="2" t="s">
        <v>121</v>
      </c>
      <c r="R9" s="1" t="s">
        <v>125</v>
      </c>
      <c r="S9" s="19"/>
      <c r="T9" s="2"/>
      <c r="U9" s="20"/>
      <c r="V9" s="20"/>
      <c r="W9" s="19"/>
      <c r="X9" s="2"/>
    </row>
    <row r="10" spans="1:24" ht="14" x14ac:dyDescent="0.2">
      <c r="A10" s="2"/>
      <c r="B10" s="2"/>
      <c r="C10" s="2"/>
      <c r="D10" s="2"/>
      <c r="E10" s="2"/>
      <c r="F10" s="2"/>
      <c r="G10" s="2"/>
      <c r="H10" s="2"/>
      <c r="I10" s="2"/>
      <c r="J10" s="2"/>
      <c r="K10" s="2"/>
      <c r="L10" s="2"/>
      <c r="M10" s="2"/>
      <c r="N10" s="2"/>
      <c r="O10" s="2"/>
      <c r="P10" s="2"/>
      <c r="Q10" s="2"/>
      <c r="R10" s="101"/>
      <c r="S10" s="101"/>
      <c r="T10" s="101"/>
      <c r="U10" s="101"/>
      <c r="V10" s="101"/>
      <c r="W10" s="2"/>
      <c r="X10" s="2"/>
    </row>
    <row r="11" spans="1:24" ht="14" x14ac:dyDescent="0.2">
      <c r="A11" s="2"/>
      <c r="B11" s="2"/>
      <c r="C11" s="2"/>
      <c r="D11" s="2"/>
      <c r="E11" s="2"/>
      <c r="F11" s="2"/>
      <c r="G11" s="2"/>
      <c r="H11" s="2"/>
      <c r="I11" s="2"/>
      <c r="J11" s="2"/>
      <c r="K11" s="2"/>
      <c r="L11" s="2"/>
      <c r="M11" s="2"/>
      <c r="N11" s="2"/>
      <c r="O11" s="2"/>
      <c r="P11" s="2"/>
      <c r="Q11" s="2"/>
      <c r="R11" s="101"/>
      <c r="S11" s="101"/>
      <c r="T11" s="101"/>
      <c r="U11" s="101"/>
      <c r="V11" s="101"/>
      <c r="W11" s="2"/>
      <c r="X11" s="2"/>
    </row>
    <row r="12" spans="1:24" ht="14" x14ac:dyDescent="0.2">
      <c r="A12" s="2"/>
      <c r="B12" s="2"/>
      <c r="C12" s="2"/>
      <c r="D12" s="2"/>
      <c r="E12" s="2"/>
      <c r="F12" s="2"/>
      <c r="G12" s="2"/>
      <c r="H12" s="2"/>
      <c r="I12" s="2"/>
      <c r="J12" s="2"/>
      <c r="K12" s="2"/>
      <c r="L12" s="2"/>
      <c r="M12" s="2"/>
      <c r="N12" s="2"/>
      <c r="O12" s="2"/>
      <c r="P12" s="2"/>
      <c r="Q12" s="2"/>
      <c r="R12" s="101"/>
      <c r="S12" s="101"/>
      <c r="T12" s="101"/>
      <c r="U12" s="101"/>
      <c r="V12" s="101"/>
      <c r="W12" s="2"/>
      <c r="X12" s="2"/>
    </row>
    <row r="13" spans="1:24" ht="14" x14ac:dyDescent="0.2">
      <c r="A13" s="2"/>
      <c r="B13" s="2"/>
      <c r="C13" s="2"/>
      <c r="D13" s="2"/>
      <c r="E13" s="2"/>
      <c r="F13" s="2"/>
      <c r="G13" s="2"/>
      <c r="H13" s="2"/>
      <c r="I13" s="2"/>
      <c r="J13" s="2"/>
      <c r="K13" s="2"/>
      <c r="L13" s="2"/>
      <c r="M13" s="2"/>
      <c r="N13" s="2"/>
      <c r="O13" s="2"/>
      <c r="P13" s="2"/>
      <c r="Q13" s="2"/>
      <c r="R13" s="101"/>
      <c r="S13" s="101"/>
      <c r="T13" s="101"/>
      <c r="U13" s="101"/>
      <c r="V13" s="101"/>
      <c r="W13" s="2"/>
      <c r="X13" s="2"/>
    </row>
    <row r="14" spans="1:24" ht="14" x14ac:dyDescent="0.2">
      <c r="A14" s="2"/>
      <c r="B14" s="2"/>
      <c r="C14" s="2"/>
      <c r="D14" s="2"/>
      <c r="E14" s="2"/>
      <c r="F14" s="2"/>
      <c r="G14" s="2"/>
      <c r="H14" s="2"/>
      <c r="I14" s="2"/>
      <c r="J14" s="2"/>
      <c r="K14" s="2"/>
      <c r="L14" s="2"/>
      <c r="M14" s="2"/>
      <c r="N14" s="2"/>
      <c r="O14" s="2"/>
      <c r="P14" s="2"/>
      <c r="Q14" s="2"/>
      <c r="R14" s="101"/>
      <c r="S14" s="101"/>
      <c r="T14" s="101"/>
      <c r="U14" s="101"/>
      <c r="V14" s="101"/>
      <c r="W14" s="2"/>
      <c r="X14" s="2"/>
    </row>
    <row r="15" spans="1:24" ht="14" x14ac:dyDescent="0.2">
      <c r="A15" s="2"/>
      <c r="B15" s="2"/>
      <c r="C15" s="2"/>
      <c r="D15" s="2"/>
      <c r="E15" s="2"/>
      <c r="F15" s="2"/>
      <c r="G15" s="2"/>
      <c r="H15" s="2"/>
      <c r="I15" s="2"/>
      <c r="J15" s="2"/>
      <c r="K15" s="2"/>
      <c r="L15" s="2"/>
      <c r="M15" s="2"/>
      <c r="N15" s="2"/>
      <c r="O15" s="2"/>
      <c r="P15" s="2"/>
      <c r="Q15" s="2"/>
      <c r="R15" s="101"/>
      <c r="S15" s="101"/>
      <c r="T15" s="101"/>
      <c r="U15" s="101"/>
      <c r="V15" s="101"/>
      <c r="W15" s="2"/>
      <c r="X15" s="2"/>
    </row>
    <row r="16" spans="1:24" ht="14" x14ac:dyDescent="0.2">
      <c r="A16" s="2"/>
      <c r="B16" s="2"/>
      <c r="C16" s="2"/>
      <c r="D16" s="2"/>
      <c r="E16" s="2"/>
      <c r="F16" s="2"/>
      <c r="G16" s="2"/>
      <c r="H16" s="2"/>
      <c r="I16" s="2"/>
      <c r="J16" s="2"/>
      <c r="K16" s="2"/>
      <c r="L16" s="2"/>
      <c r="M16" s="2"/>
      <c r="N16" s="2"/>
      <c r="O16" s="2"/>
      <c r="P16" s="2"/>
      <c r="Q16" s="2"/>
      <c r="R16" s="101"/>
      <c r="S16" s="101"/>
      <c r="T16" s="101"/>
      <c r="U16" s="101"/>
      <c r="V16" s="101"/>
      <c r="W16" s="2"/>
      <c r="X16" s="2"/>
    </row>
    <row r="17" spans="18:23" ht="14" x14ac:dyDescent="0.2">
      <c r="R17" s="101"/>
      <c r="S17" s="101"/>
      <c r="T17" s="101"/>
      <c r="U17" s="101"/>
      <c r="V17" s="101"/>
      <c r="W17" s="2"/>
    </row>
    <row r="18" spans="18:23" ht="14" x14ac:dyDescent="0.2">
      <c r="R18" s="101"/>
      <c r="S18" s="101"/>
      <c r="T18" s="101"/>
      <c r="U18" s="101"/>
      <c r="V18" s="101"/>
      <c r="W18" s="2"/>
    </row>
    <row r="19" spans="18:23" ht="14" x14ac:dyDescent="0.2">
      <c r="R19" s="101"/>
      <c r="S19" s="101"/>
      <c r="T19" s="101"/>
      <c r="U19" s="2"/>
      <c r="V19" s="2"/>
      <c r="W19" s="2"/>
    </row>
    <row r="20" spans="18:23" ht="14" x14ac:dyDescent="0.2">
      <c r="R20" s="101"/>
      <c r="S20" s="101"/>
      <c r="T20" s="101"/>
      <c r="U20" s="101"/>
      <c r="V20" s="101"/>
      <c r="W20" s="2"/>
    </row>
    <row r="21" spans="18:23" ht="14" x14ac:dyDescent="0.2">
      <c r="R21" s="101"/>
      <c r="S21" s="101"/>
      <c r="T21" s="101"/>
      <c r="U21" s="101"/>
      <c r="V21" s="101"/>
      <c r="W21" s="2"/>
    </row>
    <row r="22" spans="18:23" ht="14" x14ac:dyDescent="0.2">
      <c r="R22" s="101"/>
      <c r="S22" s="101"/>
      <c r="T22" s="101"/>
      <c r="U22" s="101"/>
      <c r="V22" s="101"/>
      <c r="W22" s="83"/>
    </row>
    <row r="23" spans="18:23" ht="14" x14ac:dyDescent="0.2">
      <c r="R23" s="101"/>
      <c r="S23" s="101"/>
      <c r="T23" s="101"/>
      <c r="U23" s="101"/>
      <c r="V23" s="101"/>
      <c r="W23" s="83"/>
    </row>
    <row r="24" spans="18:23" ht="14" x14ac:dyDescent="0.2">
      <c r="R24" s="101"/>
      <c r="S24" s="101"/>
      <c r="T24" s="101"/>
      <c r="U24" s="101"/>
      <c r="V24" s="101"/>
      <c r="W24" s="83"/>
    </row>
    <row r="25" spans="18:23" ht="14" x14ac:dyDescent="0.2">
      <c r="R25" s="101"/>
      <c r="S25" s="101"/>
      <c r="T25" s="101"/>
      <c r="U25" s="101"/>
      <c r="V25" s="101"/>
      <c r="W25" s="2"/>
    </row>
    <row r="26" spans="18:23" ht="14" x14ac:dyDescent="0.2">
      <c r="R26" s="101"/>
      <c r="S26" s="101"/>
      <c r="T26" s="101"/>
      <c r="U26" s="101"/>
      <c r="V26" s="101"/>
      <c r="W26" s="2"/>
    </row>
    <row r="27" spans="18:23" ht="14" x14ac:dyDescent="0.2">
      <c r="R27" s="101"/>
      <c r="S27" s="101"/>
      <c r="T27" s="101"/>
      <c r="U27" s="101"/>
      <c r="V27" s="101"/>
      <c r="W27" s="2"/>
    </row>
    <row r="28" spans="18:23" ht="14" x14ac:dyDescent="0.2">
      <c r="R28" s="101"/>
      <c r="S28" s="101"/>
      <c r="T28" s="101"/>
      <c r="U28" s="101"/>
      <c r="V28" s="101"/>
      <c r="W28" s="2"/>
    </row>
    <row r="29" spans="18:23" ht="14" x14ac:dyDescent="0.2">
      <c r="R29" s="101"/>
      <c r="S29" s="101"/>
      <c r="T29" s="101"/>
      <c r="U29" s="101"/>
      <c r="V29" s="101"/>
      <c r="W29" s="2"/>
    </row>
    <row r="30" spans="18:23" ht="14" x14ac:dyDescent="0.2">
      <c r="R30" s="101"/>
      <c r="S30" s="101"/>
      <c r="T30" s="101"/>
      <c r="U30" s="101"/>
      <c r="V30" s="101"/>
      <c r="W30" s="2"/>
    </row>
    <row r="31" spans="18:23" ht="14" x14ac:dyDescent="0.2">
      <c r="R31" s="101"/>
      <c r="S31" s="101"/>
      <c r="T31" s="101"/>
      <c r="U31" s="101"/>
      <c r="V31" s="101"/>
      <c r="W31" s="2"/>
    </row>
    <row r="32" spans="18:23" ht="14" x14ac:dyDescent="0.2">
      <c r="R32" s="101"/>
      <c r="S32" s="101"/>
      <c r="T32" s="101"/>
      <c r="U32" s="101"/>
      <c r="V32" s="101"/>
      <c r="W32" s="2"/>
    </row>
    <row r="33" spans="18:22" ht="14" x14ac:dyDescent="0.2">
      <c r="R33" s="101"/>
      <c r="S33" s="101"/>
      <c r="T33" s="101"/>
      <c r="U33" s="101"/>
      <c r="V33" s="101"/>
    </row>
    <row r="34" spans="18:22" ht="14" x14ac:dyDescent="0.2">
      <c r="R34" s="101"/>
      <c r="S34" s="101"/>
      <c r="T34" s="101"/>
      <c r="U34" s="101"/>
      <c r="V34" s="101"/>
    </row>
    <row r="35" spans="18:22" ht="14" x14ac:dyDescent="0.2">
      <c r="R35" s="101"/>
      <c r="S35" s="101"/>
      <c r="T35" s="101"/>
      <c r="U35" s="101"/>
      <c r="V35" s="101"/>
    </row>
    <row r="36" spans="18:22" ht="14" x14ac:dyDescent="0.2">
      <c r="R36" s="101"/>
      <c r="S36" s="101"/>
      <c r="T36" s="101"/>
      <c r="U36" s="101"/>
      <c r="V36" s="101"/>
    </row>
    <row r="37" spans="18:22" ht="14" x14ac:dyDescent="0.2">
      <c r="R37" s="101"/>
      <c r="S37" s="101"/>
      <c r="T37" s="101"/>
      <c r="U37" s="101"/>
      <c r="V37" s="101"/>
    </row>
    <row r="38" spans="18:22" ht="14" x14ac:dyDescent="0.2">
      <c r="R38" s="101"/>
      <c r="S38" s="101"/>
      <c r="T38" s="101"/>
      <c r="U38" s="101"/>
      <c r="V38" s="101"/>
    </row>
    <row r="39" spans="18:22" ht="14" x14ac:dyDescent="0.2">
      <c r="R39" s="101"/>
      <c r="S39" s="101"/>
      <c r="T39" s="101"/>
      <c r="U39" s="101"/>
      <c r="V39" s="101"/>
    </row>
    <row r="40" spans="18:22" ht="14" x14ac:dyDescent="0.2">
      <c r="R40" s="101"/>
      <c r="S40" s="101"/>
      <c r="T40" s="101"/>
      <c r="U40" s="101"/>
      <c r="V40" s="101"/>
    </row>
    <row r="41" spans="18:22" ht="14" x14ac:dyDescent="0.2">
      <c r="R41" s="101"/>
      <c r="S41" s="101"/>
      <c r="T41" s="101"/>
      <c r="U41" s="101"/>
      <c r="V41" s="101"/>
    </row>
    <row r="42" spans="18:22" ht="14" x14ac:dyDescent="0.2">
      <c r="R42" s="101"/>
      <c r="S42" s="101"/>
      <c r="T42" s="101"/>
      <c r="U42" s="101"/>
      <c r="V42" s="101"/>
    </row>
    <row r="43" spans="18:22" ht="14" x14ac:dyDescent="0.2">
      <c r="R43" s="101"/>
      <c r="S43" s="101"/>
      <c r="T43" s="101"/>
      <c r="U43" s="101"/>
      <c r="V43" s="101"/>
    </row>
    <row r="44" spans="18:22" ht="14" x14ac:dyDescent="0.2">
      <c r="R44" s="101"/>
      <c r="S44" s="101"/>
      <c r="T44" s="101"/>
      <c r="U44" s="101"/>
      <c r="V44" s="101"/>
    </row>
    <row r="45" spans="18:22" ht="14" x14ac:dyDescent="0.2">
      <c r="R45" s="101"/>
      <c r="S45" s="101"/>
      <c r="T45" s="101"/>
      <c r="U45" s="101"/>
      <c r="V45" s="101"/>
    </row>
    <row r="46" spans="18:22" ht="14" x14ac:dyDescent="0.2">
      <c r="R46" s="101"/>
      <c r="S46" s="101"/>
      <c r="T46" s="101"/>
      <c r="U46" s="101"/>
      <c r="V46" s="101"/>
    </row>
    <row r="47" spans="18:22" ht="14" x14ac:dyDescent="0.2">
      <c r="R47" s="101"/>
      <c r="S47" s="101"/>
      <c r="T47" s="101"/>
      <c r="U47" s="101"/>
      <c r="V47" s="101"/>
    </row>
    <row r="48" spans="18:22" ht="14" x14ac:dyDescent="0.2">
      <c r="R48" s="101"/>
      <c r="S48" s="101"/>
      <c r="T48" s="101"/>
      <c r="U48" s="101"/>
      <c r="V48" s="101"/>
    </row>
    <row r="49" spans="18:22" ht="14" x14ac:dyDescent="0.2">
      <c r="R49" s="101"/>
      <c r="S49" s="101"/>
      <c r="T49" s="101"/>
      <c r="U49" s="101"/>
      <c r="V49" s="101"/>
    </row>
    <row r="50" spans="18:22" ht="14" x14ac:dyDescent="0.2">
      <c r="R50" s="101"/>
      <c r="S50" s="101"/>
      <c r="T50" s="101"/>
      <c r="U50" s="101"/>
      <c r="V50" s="101"/>
    </row>
    <row r="51" spans="18:22" ht="14" x14ac:dyDescent="0.2">
      <c r="R51" s="101"/>
      <c r="S51" s="101"/>
      <c r="T51" s="101"/>
      <c r="U51" s="101"/>
      <c r="V51" s="101"/>
    </row>
    <row r="52" spans="18:22" ht="14" x14ac:dyDescent="0.2">
      <c r="R52" s="101"/>
      <c r="S52" s="101"/>
      <c r="T52" s="101"/>
      <c r="U52" s="101"/>
      <c r="V52" s="101"/>
    </row>
    <row r="53" spans="18:22" ht="14" x14ac:dyDescent="0.2">
      <c r="R53" s="101"/>
      <c r="S53" s="101"/>
      <c r="T53" s="101"/>
      <c r="U53" s="101"/>
      <c r="V53" s="101"/>
    </row>
    <row r="54" spans="18:22" ht="14" x14ac:dyDescent="0.2">
      <c r="R54" s="101"/>
      <c r="S54" s="101"/>
      <c r="T54" s="101"/>
      <c r="U54" s="101"/>
      <c r="V54" s="101"/>
    </row>
    <row r="55" spans="18:22" ht="14" x14ac:dyDescent="0.2">
      <c r="R55" s="101"/>
      <c r="S55" s="101"/>
      <c r="T55" s="101"/>
      <c r="U55" s="101"/>
      <c r="V55" s="101"/>
    </row>
    <row r="56" spans="18:22" ht="14" x14ac:dyDescent="0.2">
      <c r="R56" s="101"/>
      <c r="S56" s="101"/>
      <c r="T56" s="101"/>
      <c r="U56" s="101"/>
      <c r="V56" s="101"/>
    </row>
    <row r="57" spans="18:22" ht="14" x14ac:dyDescent="0.2">
      <c r="R57" s="101"/>
      <c r="S57" s="101"/>
      <c r="T57" s="101"/>
      <c r="U57" s="101"/>
      <c r="V57" s="101"/>
    </row>
    <row r="58" spans="18:22" ht="14" x14ac:dyDescent="0.2">
      <c r="R58" s="101"/>
      <c r="S58" s="101"/>
      <c r="T58" s="101"/>
      <c r="U58" s="101"/>
      <c r="V58" s="101"/>
    </row>
    <row r="59" spans="18:22" ht="14" x14ac:dyDescent="0.2">
      <c r="R59" s="101"/>
      <c r="S59" s="101"/>
      <c r="T59" s="101"/>
      <c r="U59" s="101"/>
      <c r="V59" s="101"/>
    </row>
    <row r="60" spans="18:22" ht="14" x14ac:dyDescent="0.2">
      <c r="R60" s="101"/>
      <c r="S60" s="101"/>
      <c r="T60" s="101"/>
      <c r="U60" s="101"/>
      <c r="V60" s="101"/>
    </row>
    <row r="61" spans="18:22" ht="14" x14ac:dyDescent="0.2">
      <c r="R61" s="101"/>
      <c r="S61" s="101"/>
      <c r="T61" s="101"/>
      <c r="U61" s="101"/>
      <c r="V61" s="101"/>
    </row>
    <row r="62" spans="18:22" ht="14" x14ac:dyDescent="0.2">
      <c r="R62" s="101"/>
      <c r="S62" s="101"/>
      <c r="T62" s="101"/>
      <c r="U62" s="101"/>
      <c r="V62" s="101"/>
    </row>
    <row r="63" spans="18:22" ht="14" x14ac:dyDescent="0.2">
      <c r="R63" s="101"/>
      <c r="S63" s="101"/>
      <c r="T63" s="101"/>
      <c r="U63" s="101"/>
      <c r="V63" s="101"/>
    </row>
    <row r="64" spans="18:22" ht="14" x14ac:dyDescent="0.2">
      <c r="R64" s="101"/>
      <c r="S64" s="101"/>
      <c r="T64" s="101"/>
      <c r="U64" s="101"/>
      <c r="V64" s="101"/>
    </row>
    <row r="65" spans="18:22" ht="14" x14ac:dyDescent="0.2">
      <c r="R65" s="101"/>
      <c r="S65" s="101"/>
      <c r="T65" s="101"/>
      <c r="U65" s="101"/>
      <c r="V65" s="101"/>
    </row>
    <row r="66" spans="18:22" ht="14" x14ac:dyDescent="0.2">
      <c r="R66" s="101"/>
      <c r="S66" s="101"/>
      <c r="T66" s="101"/>
      <c r="U66" s="101"/>
      <c r="V66" s="101"/>
    </row>
    <row r="67" spans="18:22" ht="14" x14ac:dyDescent="0.2">
      <c r="R67" s="101"/>
      <c r="S67" s="101"/>
      <c r="T67" s="101"/>
      <c r="U67" s="101"/>
      <c r="V67" s="101"/>
    </row>
    <row r="68" spans="18:22" ht="14" x14ac:dyDescent="0.2">
      <c r="R68" s="101"/>
      <c r="S68" s="101"/>
      <c r="T68" s="101"/>
      <c r="U68" s="101"/>
      <c r="V68" s="101"/>
    </row>
    <row r="69" spans="18:22" ht="14" x14ac:dyDescent="0.2">
      <c r="R69" s="101"/>
      <c r="S69" s="101"/>
      <c r="T69" s="101"/>
      <c r="U69" s="101"/>
      <c r="V69" s="101"/>
    </row>
    <row r="70" spans="18:22" ht="14" x14ac:dyDescent="0.2">
      <c r="R70" s="101"/>
      <c r="S70" s="101"/>
      <c r="T70" s="101"/>
      <c r="U70" s="101"/>
      <c r="V70" s="101"/>
    </row>
    <row r="71" spans="18:22" ht="14" x14ac:dyDescent="0.2">
      <c r="R71" s="101"/>
      <c r="S71" s="101"/>
      <c r="T71" s="101"/>
      <c r="U71" s="101"/>
      <c r="V71" s="101"/>
    </row>
    <row r="72" spans="18:22" ht="14" x14ac:dyDescent="0.2">
      <c r="R72" s="101"/>
      <c r="S72" s="101"/>
      <c r="T72" s="101"/>
      <c r="U72" s="101"/>
      <c r="V72" s="101"/>
    </row>
    <row r="73" spans="18:22" ht="14" x14ac:dyDescent="0.2">
      <c r="R73" s="101"/>
      <c r="S73" s="101"/>
      <c r="T73" s="101"/>
      <c r="U73" s="101"/>
      <c r="V73" s="101"/>
    </row>
    <row r="74" spans="18:22" ht="14" x14ac:dyDescent="0.2">
      <c r="R74" s="101"/>
      <c r="S74" s="101"/>
      <c r="T74" s="101"/>
      <c r="U74" s="101"/>
      <c r="V74" s="101"/>
    </row>
    <row r="75" spans="18:22" ht="14" x14ac:dyDescent="0.2">
      <c r="R75" s="101"/>
      <c r="S75" s="101"/>
      <c r="T75" s="101"/>
      <c r="U75" s="101"/>
      <c r="V75" s="101"/>
    </row>
    <row r="76" spans="18:22" ht="14" x14ac:dyDescent="0.2">
      <c r="R76" s="101"/>
      <c r="S76" s="101"/>
      <c r="T76" s="101"/>
      <c r="U76" s="101"/>
      <c r="V76" s="101"/>
    </row>
    <row r="77" spans="18:22" ht="14" x14ac:dyDescent="0.2">
      <c r="R77" s="101"/>
      <c r="S77" s="101"/>
      <c r="T77" s="101"/>
      <c r="U77" s="101"/>
      <c r="V77" s="101"/>
    </row>
    <row r="78" spans="18:22" ht="14" x14ac:dyDescent="0.2">
      <c r="R78" s="101"/>
      <c r="S78" s="101"/>
      <c r="T78" s="101"/>
      <c r="U78" s="101"/>
      <c r="V78" s="101"/>
    </row>
    <row r="79" spans="18:22" ht="14" x14ac:dyDescent="0.2">
      <c r="R79" s="101"/>
      <c r="S79" s="101"/>
      <c r="T79" s="101"/>
      <c r="U79" s="101"/>
      <c r="V79" s="101"/>
    </row>
    <row r="80" spans="18:22" ht="14" x14ac:dyDescent="0.2">
      <c r="R80" s="101"/>
      <c r="S80" s="101"/>
      <c r="T80" s="101"/>
      <c r="U80" s="101"/>
      <c r="V80" s="101"/>
    </row>
    <row r="81" spans="18:22" ht="14" x14ac:dyDescent="0.2">
      <c r="R81" s="101"/>
      <c r="S81" s="101"/>
      <c r="T81" s="101"/>
      <c r="U81" s="101"/>
      <c r="V81" s="101"/>
    </row>
    <row r="82" spans="18:22" ht="14" x14ac:dyDescent="0.2">
      <c r="R82" s="101"/>
      <c r="S82" s="101"/>
      <c r="T82" s="101"/>
      <c r="U82" s="101"/>
      <c r="V82" s="101"/>
    </row>
    <row r="83" spans="18:22" ht="14" x14ac:dyDescent="0.2">
      <c r="R83" s="101"/>
      <c r="S83" s="101"/>
      <c r="T83" s="101"/>
      <c r="U83" s="101"/>
      <c r="V83" s="101"/>
    </row>
    <row r="84" spans="18:22" ht="14" x14ac:dyDescent="0.2">
      <c r="R84" s="101"/>
      <c r="S84" s="101"/>
      <c r="T84" s="101"/>
      <c r="U84" s="101"/>
      <c r="V84" s="101"/>
    </row>
    <row r="85" spans="18:22" ht="14" x14ac:dyDescent="0.2">
      <c r="R85" s="101"/>
      <c r="S85" s="101"/>
      <c r="T85" s="101"/>
      <c r="U85" s="101"/>
      <c r="V85" s="101"/>
    </row>
    <row r="86" spans="18:22" ht="14" x14ac:dyDescent="0.2">
      <c r="R86" s="101"/>
      <c r="S86" s="101"/>
      <c r="T86" s="101"/>
      <c r="U86" s="101"/>
      <c r="V86" s="101"/>
    </row>
    <row r="87" spans="18:22" ht="14" x14ac:dyDescent="0.2">
      <c r="R87" s="101"/>
      <c r="S87" s="101"/>
      <c r="T87" s="101"/>
      <c r="U87" s="101"/>
      <c r="V87" s="101"/>
    </row>
    <row r="88" spans="18:22" ht="14" x14ac:dyDescent="0.2">
      <c r="R88" s="101"/>
      <c r="S88" s="101"/>
      <c r="T88" s="101"/>
      <c r="U88" s="101"/>
      <c r="V88" s="101"/>
    </row>
    <row r="89" spans="18:22" ht="14" x14ac:dyDescent="0.2">
      <c r="R89" s="101"/>
      <c r="S89" s="101"/>
      <c r="T89" s="101"/>
      <c r="U89" s="101"/>
      <c r="V89" s="101"/>
    </row>
    <row r="90" spans="18:22" ht="14" x14ac:dyDescent="0.2">
      <c r="R90" s="101"/>
      <c r="S90" s="101"/>
      <c r="T90" s="101"/>
      <c r="U90" s="101"/>
      <c r="V90" s="101"/>
    </row>
    <row r="91" spans="18:22" ht="14" x14ac:dyDescent="0.2">
      <c r="R91" s="101"/>
      <c r="S91" s="101"/>
      <c r="T91" s="101"/>
      <c r="U91" s="101"/>
      <c r="V91" s="101"/>
    </row>
    <row r="92" spans="18:22" ht="14" x14ac:dyDescent="0.2">
      <c r="R92" s="101"/>
      <c r="S92" s="101"/>
      <c r="T92" s="101"/>
      <c r="U92" s="101"/>
      <c r="V92" s="101"/>
    </row>
    <row r="93" spans="18:22" ht="14" x14ac:dyDescent="0.2">
      <c r="R93" s="101"/>
      <c r="S93" s="101"/>
      <c r="T93" s="101"/>
      <c r="U93" s="101"/>
      <c r="V93" s="101"/>
    </row>
    <row r="94" spans="18:22" ht="14" x14ac:dyDescent="0.2">
      <c r="R94" s="101"/>
      <c r="S94" s="101"/>
      <c r="T94" s="101"/>
      <c r="U94" s="101"/>
      <c r="V94" s="101"/>
    </row>
    <row r="95" spans="18:22" ht="14" x14ac:dyDescent="0.2">
      <c r="R95" s="101"/>
      <c r="S95" s="101"/>
      <c r="T95" s="101"/>
      <c r="U95" s="101"/>
      <c r="V95" s="101"/>
    </row>
    <row r="96" spans="18:22" ht="14" x14ac:dyDescent="0.2">
      <c r="R96" s="101"/>
      <c r="S96" s="101"/>
      <c r="T96" s="101"/>
      <c r="U96" s="101"/>
      <c r="V96" s="101"/>
    </row>
    <row r="97" spans="18:22" ht="14" x14ac:dyDescent="0.2">
      <c r="R97" s="101"/>
      <c r="S97" s="101"/>
      <c r="T97" s="101"/>
      <c r="U97" s="101"/>
      <c r="V97" s="101"/>
    </row>
    <row r="98" spans="18:22" ht="14" x14ac:dyDescent="0.2">
      <c r="R98" s="101"/>
      <c r="S98" s="101"/>
      <c r="T98" s="101"/>
      <c r="U98" s="101"/>
      <c r="V98" s="101"/>
    </row>
    <row r="99" spans="18:22" ht="14" x14ac:dyDescent="0.2">
      <c r="R99" s="101"/>
      <c r="S99" s="101"/>
      <c r="T99" s="101"/>
      <c r="U99" s="101"/>
      <c r="V99" s="101"/>
    </row>
    <row r="100" spans="18:22" ht="14" x14ac:dyDescent="0.2">
      <c r="R100" s="101"/>
      <c r="S100" s="101"/>
      <c r="T100" s="101"/>
      <c r="U100" s="101"/>
      <c r="V100" s="101"/>
    </row>
    <row r="101" spans="18:22" ht="14" x14ac:dyDescent="0.2">
      <c r="R101" s="101"/>
      <c r="S101" s="101"/>
      <c r="T101" s="101"/>
      <c r="U101" s="101"/>
      <c r="V101" s="101"/>
    </row>
    <row r="102" spans="18:22" ht="14" x14ac:dyDescent="0.2">
      <c r="R102" s="101"/>
      <c r="S102" s="101"/>
      <c r="T102" s="101"/>
      <c r="U102" s="101"/>
      <c r="V102" s="101"/>
    </row>
    <row r="103" spans="18:22" ht="14" x14ac:dyDescent="0.2">
      <c r="R103" s="101"/>
      <c r="S103" s="101"/>
      <c r="T103" s="101"/>
      <c r="U103" s="101"/>
      <c r="V103" s="101"/>
    </row>
    <row r="104" spans="18:22" ht="14" x14ac:dyDescent="0.2">
      <c r="R104" s="101"/>
      <c r="S104" s="101"/>
      <c r="T104" s="101"/>
      <c r="U104" s="101"/>
      <c r="V104" s="101"/>
    </row>
    <row r="105" spans="18:22" ht="14" x14ac:dyDescent="0.2">
      <c r="R105" s="101"/>
      <c r="S105" s="101"/>
      <c r="T105" s="101"/>
      <c r="U105" s="101"/>
      <c r="V105" s="101"/>
    </row>
    <row r="106" spans="18:22" ht="14" x14ac:dyDescent="0.2">
      <c r="R106" s="101"/>
      <c r="S106" s="101"/>
      <c r="T106" s="101"/>
      <c r="U106" s="101"/>
      <c r="V106" s="101"/>
    </row>
    <row r="107" spans="18:22" ht="14" x14ac:dyDescent="0.2">
      <c r="R107" s="101"/>
      <c r="S107" s="101"/>
      <c r="T107" s="101"/>
      <c r="U107" s="101"/>
      <c r="V107" s="101"/>
    </row>
    <row r="108" spans="18:22" ht="14" x14ac:dyDescent="0.2">
      <c r="R108" s="101"/>
      <c r="S108" s="101"/>
      <c r="T108" s="101"/>
      <c r="U108" s="101"/>
      <c r="V108" s="101"/>
    </row>
    <row r="109" spans="18:22" ht="14" x14ac:dyDescent="0.2">
      <c r="R109" s="101"/>
      <c r="S109" s="101"/>
      <c r="T109" s="101"/>
      <c r="U109" s="101"/>
      <c r="V109" s="101"/>
    </row>
    <row r="110" spans="18:22" ht="14" x14ac:dyDescent="0.2">
      <c r="R110" s="101"/>
      <c r="S110" s="101"/>
      <c r="T110" s="101"/>
      <c r="U110" s="101"/>
      <c r="V110" s="101"/>
    </row>
    <row r="111" spans="18:22" ht="14" x14ac:dyDescent="0.2">
      <c r="R111" s="101"/>
      <c r="S111" s="101"/>
      <c r="T111" s="101"/>
      <c r="U111" s="101"/>
      <c r="V111" s="101"/>
    </row>
    <row r="112" spans="18:22" ht="14" x14ac:dyDescent="0.2">
      <c r="R112" s="101"/>
      <c r="S112" s="101"/>
      <c r="T112" s="101"/>
      <c r="U112" s="101"/>
      <c r="V112" s="101"/>
    </row>
    <row r="113" spans="18:22" ht="14" x14ac:dyDescent="0.2">
      <c r="R113" s="101"/>
      <c r="S113" s="101"/>
      <c r="T113" s="101"/>
      <c r="U113" s="101"/>
      <c r="V113" s="101"/>
    </row>
    <row r="114" spans="18:22" ht="14" x14ac:dyDescent="0.2">
      <c r="R114" s="101"/>
      <c r="S114" s="101"/>
      <c r="T114" s="101"/>
      <c r="U114" s="101"/>
      <c r="V114" s="101"/>
    </row>
    <row r="115" spans="18:22" ht="14" x14ac:dyDescent="0.2">
      <c r="R115" s="101"/>
      <c r="S115" s="101"/>
      <c r="T115" s="101"/>
      <c r="U115" s="101"/>
      <c r="V115" s="101"/>
    </row>
    <row r="116" spans="18:22" ht="14" x14ac:dyDescent="0.2">
      <c r="R116" s="101"/>
      <c r="S116" s="101"/>
      <c r="T116" s="101"/>
      <c r="U116" s="101"/>
      <c r="V116" s="101"/>
    </row>
    <row r="117" spans="18:22" ht="14" x14ac:dyDescent="0.2">
      <c r="R117" s="101"/>
      <c r="S117" s="101"/>
      <c r="T117" s="101"/>
      <c r="U117" s="101"/>
      <c r="V117" s="101"/>
    </row>
    <row r="118" spans="18:22" ht="14" x14ac:dyDescent="0.2">
      <c r="R118" s="101"/>
      <c r="S118" s="101"/>
      <c r="T118" s="101"/>
      <c r="U118" s="101"/>
      <c r="V118" s="101"/>
    </row>
    <row r="119" spans="18:22" ht="14" x14ac:dyDescent="0.2">
      <c r="R119" s="101"/>
      <c r="S119" s="101"/>
      <c r="T119" s="101"/>
      <c r="U119" s="101"/>
      <c r="V119" s="101"/>
    </row>
    <row r="120" spans="18:22" ht="14" x14ac:dyDescent="0.2">
      <c r="R120" s="101"/>
      <c r="S120" s="101"/>
      <c r="T120" s="101"/>
      <c r="U120" s="101"/>
      <c r="V120" s="101"/>
    </row>
    <row r="121" spans="18:22" ht="14" x14ac:dyDescent="0.2">
      <c r="R121" s="101"/>
      <c r="S121" s="101"/>
      <c r="T121" s="101"/>
      <c r="U121" s="101"/>
      <c r="V121" s="101"/>
    </row>
    <row r="122" spans="18:22" ht="14" x14ac:dyDescent="0.2">
      <c r="R122" s="101"/>
      <c r="S122" s="101"/>
      <c r="T122" s="101"/>
      <c r="U122" s="101"/>
      <c r="V122" s="101"/>
    </row>
    <row r="123" spans="18:22" ht="14" x14ac:dyDescent="0.2">
      <c r="R123" s="101"/>
      <c r="S123" s="101"/>
      <c r="T123" s="101"/>
      <c r="U123" s="101"/>
      <c r="V123" s="101"/>
    </row>
    <row r="124" spans="18:22" ht="14" x14ac:dyDescent="0.2">
      <c r="R124" s="101"/>
      <c r="S124" s="101"/>
      <c r="T124" s="101"/>
      <c r="U124" s="101"/>
      <c r="V124" s="101"/>
    </row>
    <row r="125" spans="18:22" ht="14" x14ac:dyDescent="0.2">
      <c r="R125" s="101"/>
      <c r="S125" s="101"/>
      <c r="T125" s="101"/>
      <c r="U125" s="101"/>
      <c r="V125" s="101"/>
    </row>
    <row r="126" spans="18:22" ht="14" x14ac:dyDescent="0.2">
      <c r="R126" s="101"/>
      <c r="S126" s="101"/>
      <c r="T126" s="101"/>
      <c r="U126" s="101"/>
      <c r="V126" s="101"/>
    </row>
    <row r="127" spans="18:22" ht="14" x14ac:dyDescent="0.2">
      <c r="R127" s="101"/>
      <c r="S127" s="101"/>
      <c r="T127" s="101"/>
      <c r="U127" s="101"/>
      <c r="V127" s="101"/>
    </row>
    <row r="128" spans="18:22" ht="14" x14ac:dyDescent="0.2">
      <c r="R128" s="101"/>
      <c r="S128" s="101"/>
      <c r="T128" s="101"/>
      <c r="U128" s="101"/>
      <c r="V128" s="101"/>
    </row>
    <row r="129" spans="18:22" ht="14" x14ac:dyDescent="0.2">
      <c r="R129" s="101"/>
      <c r="S129" s="101"/>
      <c r="T129" s="101"/>
      <c r="U129" s="101"/>
      <c r="V129" s="101"/>
    </row>
    <row r="130" spans="18:22" ht="14" x14ac:dyDescent="0.2">
      <c r="R130" s="101"/>
      <c r="S130" s="101"/>
      <c r="T130" s="101"/>
      <c r="U130" s="101"/>
      <c r="V130" s="101"/>
    </row>
    <row r="131" spans="18:22" ht="14" x14ac:dyDescent="0.2">
      <c r="R131" s="101"/>
      <c r="S131" s="101"/>
      <c r="T131" s="101"/>
      <c r="U131" s="101"/>
      <c r="V131" s="101"/>
    </row>
    <row r="132" spans="18:22" ht="14" x14ac:dyDescent="0.2">
      <c r="R132" s="101"/>
      <c r="S132" s="101"/>
      <c r="T132" s="101"/>
      <c r="U132" s="101"/>
      <c r="V132" s="101"/>
    </row>
    <row r="133" spans="18:22" ht="14" x14ac:dyDescent="0.2">
      <c r="R133" s="101"/>
      <c r="S133" s="101"/>
      <c r="T133" s="101"/>
      <c r="U133" s="101"/>
      <c r="V133" s="101"/>
    </row>
    <row r="134" spans="18:22" ht="14" x14ac:dyDescent="0.2">
      <c r="R134" s="101"/>
      <c r="S134" s="101"/>
      <c r="T134" s="101"/>
      <c r="U134" s="101"/>
      <c r="V134" s="101"/>
    </row>
    <row r="135" spans="18:22" ht="14" x14ac:dyDescent="0.2">
      <c r="R135" s="101"/>
      <c r="S135" s="101"/>
      <c r="T135" s="101"/>
      <c r="U135" s="101"/>
      <c r="V135" s="101"/>
    </row>
    <row r="136" spans="18:22" ht="14" x14ac:dyDescent="0.2">
      <c r="R136" s="101"/>
      <c r="S136" s="101"/>
      <c r="T136" s="101"/>
      <c r="U136" s="101"/>
      <c r="V136" s="101"/>
    </row>
    <row r="137" spans="18:22" ht="14" x14ac:dyDescent="0.2">
      <c r="R137" s="101"/>
      <c r="S137" s="101"/>
      <c r="T137" s="101"/>
      <c r="U137" s="101"/>
      <c r="V137" s="101"/>
    </row>
    <row r="138" spans="18:22" ht="14" x14ac:dyDescent="0.2">
      <c r="R138" s="101"/>
      <c r="S138" s="101"/>
      <c r="T138" s="101"/>
      <c r="U138" s="101"/>
      <c r="V138" s="101"/>
    </row>
    <row r="139" spans="18:22" ht="14" x14ac:dyDescent="0.2">
      <c r="R139" s="101"/>
      <c r="S139" s="101"/>
      <c r="T139" s="101"/>
      <c r="U139" s="101"/>
      <c r="V139" s="101"/>
    </row>
    <row r="140" spans="18:22" ht="14" x14ac:dyDescent="0.2">
      <c r="R140" s="101"/>
      <c r="S140" s="101"/>
      <c r="T140" s="101"/>
      <c r="U140" s="101"/>
      <c r="V140" s="101"/>
    </row>
    <row r="141" spans="18:22" ht="14" x14ac:dyDescent="0.2">
      <c r="R141" s="101"/>
      <c r="S141" s="101"/>
      <c r="T141" s="101"/>
      <c r="U141" s="101"/>
      <c r="V141" s="101"/>
    </row>
    <row r="142" spans="18:22" ht="14" x14ac:dyDescent="0.2">
      <c r="R142" s="101"/>
      <c r="S142" s="101"/>
      <c r="T142" s="101"/>
      <c r="U142" s="101"/>
      <c r="V142" s="101"/>
    </row>
    <row r="143" spans="18:22" ht="14" x14ac:dyDescent="0.2">
      <c r="R143" s="101"/>
      <c r="S143" s="101"/>
      <c r="T143" s="101"/>
      <c r="U143" s="101"/>
      <c r="V143" s="101"/>
    </row>
    <row r="144" spans="18:22" ht="14" x14ac:dyDescent="0.2">
      <c r="R144" s="101"/>
      <c r="S144" s="101"/>
      <c r="T144" s="101"/>
      <c r="U144" s="101"/>
      <c r="V144" s="101"/>
    </row>
    <row r="145" spans="18:22" ht="14" x14ac:dyDescent="0.2">
      <c r="R145" s="101"/>
      <c r="S145" s="101"/>
      <c r="T145" s="101"/>
      <c r="U145" s="101"/>
      <c r="V145" s="101"/>
    </row>
    <row r="146" spans="18:22" ht="14" x14ac:dyDescent="0.2">
      <c r="R146" s="101"/>
      <c r="S146" s="101"/>
      <c r="T146" s="101"/>
      <c r="U146" s="101"/>
      <c r="V146" s="101"/>
    </row>
    <row r="147" spans="18:22" ht="14" x14ac:dyDescent="0.2">
      <c r="R147" s="101"/>
      <c r="S147" s="101"/>
      <c r="T147" s="101"/>
      <c r="U147" s="101"/>
      <c r="V147" s="101"/>
    </row>
    <row r="148" spans="18:22" ht="14" x14ac:dyDescent="0.2">
      <c r="R148" s="101"/>
      <c r="S148" s="101"/>
      <c r="T148" s="101"/>
      <c r="U148" s="101"/>
      <c r="V148" s="101"/>
    </row>
    <row r="149" spans="18:22" ht="14" x14ac:dyDescent="0.2">
      <c r="R149" s="101"/>
      <c r="S149" s="101"/>
      <c r="T149" s="101"/>
      <c r="U149" s="101"/>
      <c r="V149" s="101"/>
    </row>
    <row r="150" spans="18:22" ht="14" x14ac:dyDescent="0.2">
      <c r="R150" s="101"/>
      <c r="S150" s="101"/>
      <c r="T150" s="101"/>
      <c r="U150" s="101"/>
      <c r="V150" s="101"/>
    </row>
    <row r="151" spans="18:22" ht="14" x14ac:dyDescent="0.2">
      <c r="R151" s="101"/>
      <c r="S151" s="101"/>
      <c r="T151" s="101"/>
      <c r="U151" s="101"/>
      <c r="V151" s="101"/>
    </row>
    <row r="152" spans="18:22" ht="14" x14ac:dyDescent="0.2">
      <c r="R152" s="101"/>
      <c r="S152" s="101"/>
      <c r="T152" s="101"/>
      <c r="U152" s="101"/>
      <c r="V152" s="101"/>
    </row>
    <row r="153" spans="18:22" ht="14" x14ac:dyDescent="0.2">
      <c r="R153" s="101"/>
      <c r="S153" s="101"/>
      <c r="T153" s="101"/>
      <c r="U153" s="101"/>
      <c r="V153" s="101"/>
    </row>
    <row r="154" spans="18:22" ht="14" x14ac:dyDescent="0.2">
      <c r="R154" s="101"/>
      <c r="S154" s="101"/>
      <c r="T154" s="101"/>
      <c r="U154" s="101"/>
      <c r="V154" s="101"/>
    </row>
    <row r="155" spans="18:22" ht="14" x14ac:dyDescent="0.2">
      <c r="R155" s="101"/>
      <c r="S155" s="101"/>
      <c r="T155" s="101"/>
      <c r="U155" s="101"/>
      <c r="V155" s="101"/>
    </row>
    <row r="156" spans="18:22" ht="14" x14ac:dyDescent="0.2">
      <c r="R156" s="101"/>
      <c r="S156" s="101"/>
      <c r="T156" s="101"/>
      <c r="U156" s="101"/>
      <c r="V156" s="101"/>
    </row>
    <row r="157" spans="18:22" ht="14" x14ac:dyDescent="0.2">
      <c r="R157" s="101"/>
      <c r="S157" s="101"/>
      <c r="T157" s="101"/>
      <c r="U157" s="101"/>
      <c r="V157" s="101"/>
    </row>
    <row r="158" spans="18:22" ht="14" x14ac:dyDescent="0.2">
      <c r="R158" s="101"/>
      <c r="S158" s="101"/>
      <c r="T158" s="101"/>
      <c r="U158" s="101"/>
      <c r="V158" s="101"/>
    </row>
    <row r="159" spans="18:22" ht="14" x14ac:dyDescent="0.2">
      <c r="R159" s="101"/>
      <c r="S159" s="101"/>
      <c r="T159" s="101"/>
      <c r="U159" s="101"/>
      <c r="V159" s="101"/>
    </row>
    <row r="160" spans="18:22" ht="14" x14ac:dyDescent="0.2">
      <c r="R160" s="101"/>
      <c r="S160" s="101"/>
      <c r="T160" s="101"/>
      <c r="U160" s="101"/>
      <c r="V160" s="101"/>
    </row>
    <row r="161" spans="18:22" ht="14" x14ac:dyDescent="0.2">
      <c r="R161" s="101"/>
      <c r="S161" s="101"/>
      <c r="T161" s="101"/>
      <c r="U161" s="101"/>
      <c r="V161" s="101"/>
    </row>
    <row r="162" spans="18:22" ht="14" x14ac:dyDescent="0.2">
      <c r="R162" s="101"/>
      <c r="S162" s="101"/>
      <c r="T162" s="101"/>
      <c r="U162" s="101"/>
      <c r="V162" s="101"/>
    </row>
    <row r="163" spans="18:22" ht="14" x14ac:dyDescent="0.2">
      <c r="R163" s="101"/>
      <c r="S163" s="101"/>
      <c r="T163" s="101"/>
      <c r="U163" s="101"/>
      <c r="V163" s="101"/>
    </row>
    <row r="164" spans="18:22" ht="14" x14ac:dyDescent="0.2">
      <c r="R164" s="101"/>
      <c r="S164" s="101"/>
      <c r="T164" s="101"/>
      <c r="U164" s="101"/>
      <c r="V164" s="101"/>
    </row>
    <row r="165" spans="18:22" ht="14" x14ac:dyDescent="0.2">
      <c r="R165" s="101"/>
      <c r="S165" s="101"/>
      <c r="T165" s="101"/>
      <c r="U165" s="101"/>
      <c r="V165" s="101"/>
    </row>
    <row r="166" spans="18:22" ht="14" x14ac:dyDescent="0.2">
      <c r="R166" s="101"/>
      <c r="S166" s="101"/>
      <c r="T166" s="101"/>
      <c r="U166" s="101"/>
      <c r="V166" s="101"/>
    </row>
    <row r="167" spans="18:22" ht="14" x14ac:dyDescent="0.2">
      <c r="R167" s="101"/>
      <c r="S167" s="101"/>
      <c r="T167" s="101"/>
      <c r="U167" s="101"/>
      <c r="V167" s="101"/>
    </row>
    <row r="168" spans="18:22" ht="14" x14ac:dyDescent="0.2">
      <c r="R168" s="101"/>
      <c r="S168" s="101"/>
      <c r="T168" s="101"/>
      <c r="U168" s="101"/>
      <c r="V168" s="101"/>
    </row>
    <row r="169" spans="18:22" ht="14" x14ac:dyDescent="0.2">
      <c r="R169" s="101"/>
      <c r="S169" s="101"/>
      <c r="T169" s="101"/>
      <c r="U169" s="101"/>
      <c r="V169" s="101"/>
    </row>
    <row r="170" spans="18:22" ht="14" x14ac:dyDescent="0.2">
      <c r="R170" s="101"/>
      <c r="S170" s="101"/>
      <c r="T170" s="101"/>
      <c r="U170" s="101"/>
      <c r="V170" s="101"/>
    </row>
    <row r="171" spans="18:22" ht="14" x14ac:dyDescent="0.2">
      <c r="R171" s="101"/>
      <c r="S171" s="101"/>
      <c r="T171" s="101"/>
      <c r="U171" s="101"/>
      <c r="V171" s="101"/>
    </row>
    <row r="172" spans="18:22" ht="14" x14ac:dyDescent="0.2">
      <c r="R172" s="101"/>
      <c r="S172" s="101"/>
      <c r="T172" s="101"/>
      <c r="U172" s="101"/>
      <c r="V172" s="101"/>
    </row>
    <row r="173" spans="18:22" ht="14" x14ac:dyDescent="0.2">
      <c r="R173" s="101"/>
      <c r="S173" s="101"/>
      <c r="T173" s="101"/>
      <c r="U173" s="101"/>
      <c r="V173" s="101"/>
    </row>
    <row r="174" spans="18:22" ht="14" x14ac:dyDescent="0.2">
      <c r="R174" s="101"/>
      <c r="S174" s="101"/>
      <c r="T174" s="101"/>
      <c r="U174" s="101"/>
      <c r="V174" s="101"/>
    </row>
    <row r="175" spans="18:22" ht="14" x14ac:dyDescent="0.2">
      <c r="R175" s="101"/>
      <c r="S175" s="101"/>
      <c r="T175" s="101"/>
      <c r="U175" s="101"/>
      <c r="V175" s="101"/>
    </row>
    <row r="176" spans="18:22" ht="14" x14ac:dyDescent="0.2">
      <c r="R176" s="101"/>
      <c r="S176" s="101"/>
      <c r="T176" s="101"/>
      <c r="U176" s="101"/>
      <c r="V176" s="101"/>
    </row>
    <row r="177" spans="18:22" ht="14" x14ac:dyDescent="0.2">
      <c r="R177" s="101"/>
      <c r="S177" s="101"/>
      <c r="T177" s="101"/>
      <c r="U177" s="101"/>
      <c r="V177" s="101"/>
    </row>
    <row r="178" spans="18:22" ht="14" x14ac:dyDescent="0.2">
      <c r="R178" s="101"/>
      <c r="S178" s="101"/>
      <c r="T178" s="101"/>
      <c r="U178" s="101"/>
      <c r="V178" s="101"/>
    </row>
    <row r="179" spans="18:22" ht="14" x14ac:dyDescent="0.2">
      <c r="R179" s="101"/>
      <c r="S179" s="101"/>
      <c r="T179" s="101"/>
      <c r="U179" s="101"/>
      <c r="V179" s="101"/>
    </row>
    <row r="180" spans="18:22" ht="14" x14ac:dyDescent="0.2">
      <c r="R180" s="101"/>
      <c r="S180" s="101"/>
      <c r="T180" s="101"/>
      <c r="U180" s="101"/>
      <c r="V180" s="101"/>
    </row>
    <row r="181" spans="18:22" ht="14" x14ac:dyDescent="0.2">
      <c r="R181" s="101"/>
      <c r="S181" s="101"/>
      <c r="T181" s="101"/>
      <c r="U181" s="101"/>
      <c r="V181" s="101"/>
    </row>
    <row r="182" spans="18:22" ht="14" x14ac:dyDescent="0.2">
      <c r="R182" s="101"/>
      <c r="S182" s="101"/>
      <c r="T182" s="101"/>
      <c r="U182" s="101"/>
      <c r="V182" s="101"/>
    </row>
    <row r="183" spans="18:22" ht="14" x14ac:dyDescent="0.2">
      <c r="R183" s="101"/>
      <c r="S183" s="101"/>
      <c r="T183" s="101"/>
      <c r="U183" s="101"/>
      <c r="V183" s="101"/>
    </row>
    <row r="184" spans="18:22" ht="14" x14ac:dyDescent="0.2">
      <c r="R184" s="101"/>
      <c r="S184" s="101"/>
      <c r="T184" s="101"/>
      <c r="U184" s="101"/>
      <c r="V184" s="101"/>
    </row>
    <row r="185" spans="18:22" ht="14" x14ac:dyDescent="0.2">
      <c r="R185" s="101"/>
      <c r="S185" s="101"/>
      <c r="T185" s="101"/>
      <c r="U185" s="101"/>
      <c r="V185" s="101"/>
    </row>
    <row r="186" spans="18:22" ht="14" x14ac:dyDescent="0.2">
      <c r="R186" s="101"/>
      <c r="S186" s="101"/>
      <c r="T186" s="101"/>
      <c r="U186" s="101"/>
      <c r="V186" s="101"/>
    </row>
    <row r="187" spans="18:22" ht="14" x14ac:dyDescent="0.2">
      <c r="R187" s="101"/>
      <c r="S187" s="101"/>
      <c r="T187" s="101"/>
      <c r="U187" s="101"/>
      <c r="V187" s="101"/>
    </row>
    <row r="188" spans="18:22" ht="14" x14ac:dyDescent="0.2">
      <c r="R188" s="101"/>
      <c r="S188" s="101"/>
      <c r="T188" s="101"/>
      <c r="U188" s="101"/>
      <c r="V188" s="101"/>
    </row>
    <row r="189" spans="18:22" ht="14" x14ac:dyDescent="0.2">
      <c r="R189" s="101"/>
      <c r="S189" s="101"/>
      <c r="T189" s="101"/>
      <c r="U189" s="101"/>
      <c r="V189" s="101"/>
    </row>
    <row r="190" spans="18:22" ht="14" x14ac:dyDescent="0.2">
      <c r="R190" s="101"/>
      <c r="S190" s="101"/>
      <c r="T190" s="101"/>
      <c r="U190" s="101"/>
      <c r="V190" s="101"/>
    </row>
    <row r="191" spans="18:22" ht="14" x14ac:dyDescent="0.2">
      <c r="R191" s="101"/>
      <c r="S191" s="101"/>
      <c r="T191" s="101"/>
      <c r="U191" s="101"/>
      <c r="V191" s="101"/>
    </row>
    <row r="192" spans="18:22" ht="14" x14ac:dyDescent="0.2">
      <c r="R192" s="101"/>
      <c r="S192" s="101"/>
      <c r="T192" s="101"/>
      <c r="U192" s="101"/>
      <c r="V192" s="101"/>
    </row>
    <row r="193" spans="18:22" ht="14" x14ac:dyDescent="0.2">
      <c r="R193" s="101"/>
      <c r="S193" s="101"/>
      <c r="T193" s="101"/>
      <c r="U193" s="101"/>
      <c r="V193" s="101"/>
    </row>
    <row r="194" spans="18:22" ht="14" x14ac:dyDescent="0.2">
      <c r="R194" s="101"/>
      <c r="S194" s="101"/>
      <c r="T194" s="101"/>
      <c r="U194" s="101"/>
      <c r="V194" s="101"/>
    </row>
    <row r="195" spans="18:22" ht="14" x14ac:dyDescent="0.2">
      <c r="R195" s="101"/>
      <c r="S195" s="101"/>
      <c r="T195" s="101"/>
      <c r="U195" s="101"/>
      <c r="V195" s="101"/>
    </row>
    <row r="196" spans="18:22" ht="14" x14ac:dyDescent="0.2">
      <c r="R196" s="101"/>
      <c r="S196" s="101"/>
      <c r="T196" s="101"/>
      <c r="U196" s="101"/>
      <c r="V196" s="101"/>
    </row>
    <row r="197" spans="18:22" ht="14" x14ac:dyDescent="0.2">
      <c r="R197" s="101"/>
      <c r="S197" s="101"/>
      <c r="T197" s="101"/>
      <c r="U197" s="101"/>
      <c r="V197" s="101"/>
    </row>
    <row r="198" spans="18:22" ht="14" x14ac:dyDescent="0.2">
      <c r="R198" s="101"/>
      <c r="S198" s="101"/>
      <c r="T198" s="101"/>
      <c r="U198" s="101"/>
      <c r="V198" s="101"/>
    </row>
    <row r="199" spans="18:22" ht="14" x14ac:dyDescent="0.2">
      <c r="R199" s="101"/>
      <c r="S199" s="101"/>
      <c r="T199" s="101"/>
      <c r="U199" s="101"/>
      <c r="V199" s="101"/>
    </row>
    <row r="200" spans="18:22" ht="14" x14ac:dyDescent="0.2">
      <c r="R200" s="101"/>
      <c r="S200" s="101"/>
      <c r="T200" s="101"/>
      <c r="U200" s="101"/>
      <c r="V200" s="101"/>
    </row>
    <row r="201" spans="18:22" ht="14" x14ac:dyDescent="0.2">
      <c r="R201" s="101"/>
      <c r="S201" s="101"/>
      <c r="T201" s="101"/>
      <c r="U201" s="101"/>
      <c r="V201" s="101"/>
    </row>
    <row r="202" spans="18:22" ht="14" x14ac:dyDescent="0.2">
      <c r="R202" s="101"/>
      <c r="S202" s="101"/>
      <c r="T202" s="101"/>
      <c r="U202" s="101"/>
      <c r="V202" s="101"/>
    </row>
    <row r="203" spans="18:22" ht="14" x14ac:dyDescent="0.2">
      <c r="R203" s="101"/>
      <c r="S203" s="101"/>
      <c r="T203" s="101"/>
      <c r="U203" s="101"/>
      <c r="V203" s="101"/>
    </row>
    <row r="204" spans="18:22" ht="14" x14ac:dyDescent="0.2">
      <c r="R204" s="101"/>
      <c r="S204" s="101"/>
      <c r="T204" s="101"/>
      <c r="U204" s="101"/>
      <c r="V204" s="101"/>
    </row>
    <row r="205" spans="18:22" ht="14" x14ac:dyDescent="0.2">
      <c r="R205" s="101"/>
      <c r="S205" s="101"/>
      <c r="T205" s="101"/>
      <c r="U205" s="101"/>
      <c r="V205" s="101"/>
    </row>
    <row r="206" spans="18:22" ht="14" x14ac:dyDescent="0.2">
      <c r="R206" s="101"/>
      <c r="S206" s="101"/>
      <c r="T206" s="101"/>
      <c r="U206" s="101"/>
      <c r="V206" s="101"/>
    </row>
    <row r="207" spans="18:22" ht="14" x14ac:dyDescent="0.2">
      <c r="R207" s="101"/>
      <c r="S207" s="101"/>
      <c r="T207" s="101"/>
      <c r="U207" s="101"/>
      <c r="V207" s="101"/>
    </row>
    <row r="208" spans="18:22" ht="14" x14ac:dyDescent="0.2">
      <c r="R208" s="101"/>
      <c r="S208" s="101"/>
      <c r="T208" s="101"/>
      <c r="U208" s="101"/>
      <c r="V208" s="101"/>
    </row>
    <row r="209" spans="18:22" ht="14" x14ac:dyDescent="0.2">
      <c r="R209" s="101"/>
      <c r="S209" s="101"/>
      <c r="T209" s="101"/>
      <c r="U209" s="101"/>
      <c r="V209" s="101"/>
    </row>
    <row r="210" spans="18:22" ht="14" x14ac:dyDescent="0.2">
      <c r="R210" s="101"/>
      <c r="S210" s="101"/>
      <c r="T210" s="101"/>
      <c r="U210" s="101"/>
      <c r="V210" s="101"/>
    </row>
    <row r="211" spans="18:22" ht="14" x14ac:dyDescent="0.2">
      <c r="R211" s="101"/>
      <c r="S211" s="101"/>
      <c r="T211" s="101"/>
      <c r="U211" s="101"/>
      <c r="V211" s="101"/>
    </row>
    <row r="212" spans="18:22" ht="14" x14ac:dyDescent="0.2">
      <c r="R212" s="101"/>
      <c r="S212" s="101"/>
      <c r="T212" s="101"/>
      <c r="U212" s="101"/>
      <c r="V212" s="101"/>
    </row>
    <row r="213" spans="18:22" ht="14" x14ac:dyDescent="0.2">
      <c r="R213" s="101"/>
      <c r="S213" s="101"/>
      <c r="T213" s="101"/>
      <c r="U213" s="101"/>
      <c r="V213" s="101"/>
    </row>
    <row r="214" spans="18:22" ht="14" x14ac:dyDescent="0.2">
      <c r="R214" s="101"/>
      <c r="S214" s="101"/>
      <c r="T214" s="101"/>
      <c r="U214" s="101"/>
      <c r="V214" s="101"/>
    </row>
    <row r="215" spans="18:22" ht="14" x14ac:dyDescent="0.2">
      <c r="R215" s="101"/>
      <c r="S215" s="101"/>
      <c r="T215" s="101"/>
      <c r="U215" s="101"/>
      <c r="V215" s="101"/>
    </row>
    <row r="216" spans="18:22" ht="14" x14ac:dyDescent="0.2">
      <c r="R216" s="101"/>
      <c r="S216" s="101"/>
      <c r="T216" s="101"/>
      <c r="U216" s="101"/>
      <c r="V216" s="101"/>
    </row>
    <row r="217" spans="18:22" ht="14" x14ac:dyDescent="0.2">
      <c r="R217" s="101"/>
      <c r="S217" s="101"/>
      <c r="T217" s="101"/>
      <c r="U217" s="101"/>
      <c r="V217" s="101"/>
    </row>
    <row r="218" spans="18:22" ht="14" x14ac:dyDescent="0.2">
      <c r="R218" s="101"/>
      <c r="S218" s="101"/>
      <c r="T218" s="101"/>
      <c r="U218" s="101"/>
      <c r="V218" s="101"/>
    </row>
    <row r="219" spans="18:22" ht="14" x14ac:dyDescent="0.2">
      <c r="R219" s="101"/>
      <c r="S219" s="101"/>
      <c r="T219" s="101"/>
      <c r="U219" s="101"/>
      <c r="V219" s="101"/>
    </row>
    <row r="220" spans="18:22" ht="14" x14ac:dyDescent="0.2">
      <c r="R220" s="101"/>
      <c r="S220" s="101"/>
      <c r="T220" s="101"/>
      <c r="U220" s="101"/>
      <c r="V220" s="101"/>
    </row>
    <row r="221" spans="18:22" ht="14" x14ac:dyDescent="0.2">
      <c r="R221" s="101"/>
      <c r="S221" s="101"/>
      <c r="T221" s="101"/>
      <c r="U221" s="101"/>
      <c r="V221" s="101"/>
    </row>
    <row r="222" spans="18:22" ht="14" x14ac:dyDescent="0.2">
      <c r="R222" s="101"/>
      <c r="S222" s="101"/>
      <c r="T222" s="101"/>
      <c r="U222" s="101"/>
      <c r="V222" s="101"/>
    </row>
    <row r="223" spans="18:22" ht="14" x14ac:dyDescent="0.2">
      <c r="R223" s="101"/>
      <c r="S223" s="101"/>
      <c r="T223" s="101"/>
      <c r="U223" s="101"/>
      <c r="V223" s="101"/>
    </row>
    <row r="224" spans="18:22" ht="14" x14ac:dyDescent="0.2">
      <c r="R224" s="101"/>
      <c r="S224" s="101"/>
      <c r="T224" s="101"/>
      <c r="U224" s="101"/>
      <c r="V224" s="101"/>
    </row>
    <row r="225" spans="18:22" ht="14" x14ac:dyDescent="0.2">
      <c r="R225" s="101"/>
      <c r="S225" s="101"/>
      <c r="T225" s="101"/>
      <c r="U225" s="101"/>
      <c r="V225" s="101"/>
    </row>
    <row r="226" spans="18:22" ht="14" x14ac:dyDescent="0.2">
      <c r="R226" s="101"/>
      <c r="S226" s="101"/>
      <c r="T226" s="101"/>
      <c r="U226" s="101"/>
      <c r="V226" s="101"/>
    </row>
    <row r="227" spans="18:22" ht="14" x14ac:dyDescent="0.2">
      <c r="R227" s="101"/>
      <c r="S227" s="101"/>
      <c r="T227" s="101"/>
      <c r="U227" s="101"/>
      <c r="V227" s="101"/>
    </row>
    <row r="228" spans="18:22" ht="14" x14ac:dyDescent="0.2">
      <c r="R228" s="101"/>
      <c r="S228" s="101"/>
      <c r="T228" s="101"/>
      <c r="U228" s="101"/>
      <c r="V228" s="101"/>
    </row>
    <row r="229" spans="18:22" ht="14" x14ac:dyDescent="0.2">
      <c r="R229" s="101"/>
      <c r="S229" s="101"/>
      <c r="T229" s="101"/>
      <c r="U229" s="101"/>
      <c r="V229" s="101"/>
    </row>
    <row r="230" spans="18:22" ht="14" x14ac:dyDescent="0.2">
      <c r="R230" s="101"/>
      <c r="S230" s="101"/>
      <c r="T230" s="101"/>
      <c r="U230" s="101"/>
      <c r="V230" s="101"/>
    </row>
    <row r="231" spans="18:22" ht="14" x14ac:dyDescent="0.2">
      <c r="R231" s="101"/>
      <c r="S231" s="101"/>
      <c r="T231" s="101"/>
      <c r="U231" s="101"/>
      <c r="V231" s="101"/>
    </row>
    <row r="232" spans="18:22" ht="14" x14ac:dyDescent="0.2">
      <c r="R232" s="101"/>
      <c r="S232" s="101"/>
      <c r="T232" s="101"/>
      <c r="U232" s="101"/>
      <c r="V232" s="101"/>
    </row>
    <row r="233" spans="18:22" ht="14" x14ac:dyDescent="0.2">
      <c r="R233" s="101"/>
      <c r="S233" s="101"/>
      <c r="T233" s="101"/>
      <c r="U233" s="101"/>
      <c r="V233" s="101"/>
    </row>
    <row r="234" spans="18:22" ht="14" x14ac:dyDescent="0.2">
      <c r="R234" s="101"/>
      <c r="S234" s="101"/>
      <c r="T234" s="101"/>
      <c r="U234" s="101"/>
      <c r="V234" s="101"/>
    </row>
    <row r="235" spans="18:22" ht="14" x14ac:dyDescent="0.2">
      <c r="R235" s="101"/>
      <c r="S235" s="101"/>
      <c r="T235" s="101"/>
      <c r="U235" s="101"/>
      <c r="V235" s="101"/>
    </row>
    <row r="236" spans="18:22" ht="14" x14ac:dyDescent="0.2">
      <c r="R236" s="101"/>
      <c r="S236" s="101"/>
      <c r="T236" s="101"/>
      <c r="U236" s="101"/>
      <c r="V236" s="101"/>
    </row>
    <row r="237" spans="18:22" ht="14" x14ac:dyDescent="0.2">
      <c r="R237" s="101"/>
      <c r="S237" s="101"/>
      <c r="T237" s="101"/>
      <c r="U237" s="101"/>
      <c r="V237" s="101"/>
    </row>
    <row r="238" spans="18:22" ht="14" x14ac:dyDescent="0.2">
      <c r="R238" s="101"/>
      <c r="S238" s="101"/>
      <c r="T238" s="101"/>
      <c r="U238" s="101"/>
      <c r="V238" s="101"/>
    </row>
    <row r="239" spans="18:22" ht="14" x14ac:dyDescent="0.2">
      <c r="R239" s="101"/>
      <c r="S239" s="101"/>
      <c r="T239" s="101"/>
      <c r="U239" s="101"/>
      <c r="V239" s="101"/>
    </row>
    <row r="240" spans="18:22" ht="14" x14ac:dyDescent="0.2">
      <c r="R240" s="101"/>
      <c r="S240" s="101"/>
      <c r="T240" s="101"/>
      <c r="U240" s="101"/>
      <c r="V240" s="101"/>
    </row>
    <row r="241" spans="18:22" ht="14" x14ac:dyDescent="0.2">
      <c r="R241" s="101"/>
      <c r="S241" s="101"/>
      <c r="T241" s="101"/>
      <c r="U241" s="101"/>
      <c r="V241" s="101"/>
    </row>
    <row r="242" spans="18:22" ht="14" x14ac:dyDescent="0.2">
      <c r="R242" s="101"/>
      <c r="S242" s="101"/>
      <c r="T242" s="101"/>
      <c r="U242" s="101"/>
      <c r="V242" s="101"/>
    </row>
    <row r="243" spans="18:22" ht="14" x14ac:dyDescent="0.2">
      <c r="R243" s="101"/>
      <c r="S243" s="101"/>
      <c r="T243" s="101"/>
      <c r="U243" s="101"/>
      <c r="V243" s="101"/>
    </row>
    <row r="244" spans="18:22" ht="14" x14ac:dyDescent="0.2">
      <c r="R244" s="101"/>
      <c r="S244" s="101"/>
      <c r="T244" s="101"/>
      <c r="U244" s="101"/>
      <c r="V244" s="101"/>
    </row>
    <row r="245" spans="18:22" ht="14" x14ac:dyDescent="0.2">
      <c r="R245" s="101"/>
      <c r="S245" s="101"/>
      <c r="T245" s="101"/>
      <c r="U245" s="101"/>
      <c r="V245" s="101"/>
    </row>
    <row r="246" spans="18:22" ht="14" x14ac:dyDescent="0.2">
      <c r="R246" s="101"/>
      <c r="S246" s="101"/>
      <c r="T246" s="101"/>
      <c r="U246" s="101"/>
      <c r="V246" s="101"/>
    </row>
    <row r="247" spans="18:22" ht="14" x14ac:dyDescent="0.2">
      <c r="R247" s="101"/>
      <c r="S247" s="101"/>
      <c r="T247" s="101"/>
      <c r="U247" s="101"/>
      <c r="V247" s="101"/>
    </row>
    <row r="248" spans="18:22" ht="14" x14ac:dyDescent="0.2">
      <c r="R248" s="101"/>
      <c r="S248" s="101"/>
      <c r="T248" s="101"/>
      <c r="U248" s="101"/>
      <c r="V248" s="101"/>
    </row>
    <row r="249" spans="18:22" ht="14" x14ac:dyDescent="0.2">
      <c r="R249" s="101"/>
      <c r="S249" s="101"/>
      <c r="T249" s="101"/>
      <c r="U249" s="101"/>
      <c r="V249" s="101"/>
    </row>
    <row r="250" spans="18:22" ht="14" x14ac:dyDescent="0.2">
      <c r="R250" s="101"/>
      <c r="S250" s="101"/>
      <c r="T250" s="101"/>
      <c r="U250" s="101"/>
      <c r="V250" s="101"/>
    </row>
    <row r="251" spans="18:22" ht="14" x14ac:dyDescent="0.2">
      <c r="R251" s="101"/>
      <c r="S251" s="101"/>
      <c r="T251" s="101"/>
      <c r="U251" s="101"/>
      <c r="V251" s="101"/>
    </row>
    <row r="252" spans="18:22" ht="14" x14ac:dyDescent="0.2">
      <c r="R252" s="101"/>
      <c r="S252" s="101"/>
      <c r="T252" s="101"/>
      <c r="U252" s="101"/>
      <c r="V252" s="101"/>
    </row>
    <row r="253" spans="18:22" ht="14" x14ac:dyDescent="0.2">
      <c r="R253" s="101"/>
      <c r="S253" s="101"/>
      <c r="T253" s="101"/>
      <c r="U253" s="101"/>
      <c r="V253" s="101"/>
    </row>
    <row r="254" spans="18:22" ht="14" x14ac:dyDescent="0.2">
      <c r="R254" s="101"/>
      <c r="S254" s="101"/>
      <c r="T254" s="101"/>
      <c r="U254" s="101"/>
      <c r="V254" s="101"/>
    </row>
    <row r="255" spans="18:22" ht="14" x14ac:dyDescent="0.2">
      <c r="R255" s="101"/>
      <c r="S255" s="101"/>
      <c r="T255" s="101"/>
      <c r="U255" s="101"/>
      <c r="V255" s="101"/>
    </row>
    <row r="256" spans="18:22" ht="14" x14ac:dyDescent="0.2">
      <c r="R256" s="101"/>
      <c r="S256" s="101"/>
      <c r="T256" s="101"/>
      <c r="U256" s="101"/>
      <c r="V256" s="101"/>
    </row>
    <row r="257" spans="18:22" ht="14" x14ac:dyDescent="0.2">
      <c r="R257" s="101"/>
      <c r="S257" s="101"/>
      <c r="T257" s="101"/>
      <c r="U257" s="101"/>
      <c r="V257" s="101"/>
    </row>
    <row r="258" spans="18:22" ht="14" x14ac:dyDescent="0.2">
      <c r="R258" s="101"/>
      <c r="S258" s="101"/>
      <c r="T258" s="101"/>
      <c r="U258" s="101"/>
      <c r="V258" s="101"/>
    </row>
    <row r="259" spans="18:22" ht="14" x14ac:dyDescent="0.2">
      <c r="R259" s="101"/>
      <c r="S259" s="101"/>
      <c r="T259" s="101"/>
      <c r="U259" s="101"/>
      <c r="V259" s="101"/>
    </row>
    <row r="260" spans="18:22" ht="14" x14ac:dyDescent="0.2">
      <c r="R260" s="101"/>
      <c r="S260" s="101"/>
      <c r="T260" s="101"/>
      <c r="U260" s="101"/>
      <c r="V260" s="101"/>
    </row>
    <row r="261" spans="18:22" ht="14" x14ac:dyDescent="0.2">
      <c r="R261" s="101"/>
      <c r="S261" s="101"/>
      <c r="T261" s="101"/>
      <c r="U261" s="101"/>
      <c r="V261" s="101"/>
    </row>
    <row r="262" spans="18:22" ht="14" x14ac:dyDescent="0.2">
      <c r="R262" s="101"/>
      <c r="S262" s="101"/>
      <c r="T262" s="101"/>
      <c r="U262" s="101"/>
      <c r="V262" s="101"/>
    </row>
    <row r="263" spans="18:22" ht="14" x14ac:dyDescent="0.2">
      <c r="R263" s="101"/>
      <c r="S263" s="101"/>
      <c r="T263" s="101"/>
      <c r="U263" s="101"/>
      <c r="V263" s="101"/>
    </row>
    <row r="264" spans="18:22" ht="14" x14ac:dyDescent="0.2">
      <c r="R264" s="101"/>
      <c r="S264" s="101"/>
      <c r="T264" s="101"/>
      <c r="U264" s="101"/>
      <c r="V264" s="101"/>
    </row>
    <row r="265" spans="18:22" ht="14" x14ac:dyDescent="0.2">
      <c r="R265" s="101"/>
      <c r="S265" s="101"/>
      <c r="T265" s="101"/>
      <c r="U265" s="101"/>
      <c r="V265" s="101"/>
    </row>
    <row r="266" spans="18:22" ht="14" x14ac:dyDescent="0.2">
      <c r="R266" s="101"/>
      <c r="S266" s="101"/>
      <c r="T266" s="101"/>
      <c r="U266" s="101"/>
      <c r="V266" s="101"/>
    </row>
    <row r="267" spans="18:22" ht="14" x14ac:dyDescent="0.2">
      <c r="R267" s="101"/>
      <c r="S267" s="101"/>
      <c r="T267" s="101"/>
      <c r="U267" s="101"/>
      <c r="V267" s="101"/>
    </row>
    <row r="268" spans="18:22" ht="14" x14ac:dyDescent="0.2">
      <c r="R268" s="101"/>
      <c r="S268" s="101"/>
      <c r="T268" s="101"/>
      <c r="U268" s="101"/>
      <c r="V268" s="101"/>
    </row>
    <row r="269" spans="18:22" ht="14" x14ac:dyDescent="0.2">
      <c r="R269" s="101"/>
      <c r="S269" s="101"/>
      <c r="T269" s="101"/>
      <c r="U269" s="101"/>
      <c r="V269" s="101"/>
    </row>
    <row r="270" spans="18:22" ht="14" x14ac:dyDescent="0.2">
      <c r="R270" s="101"/>
      <c r="S270" s="101"/>
      <c r="T270" s="101"/>
      <c r="U270" s="101"/>
      <c r="V270" s="101"/>
    </row>
    <row r="271" spans="18:22" ht="14" x14ac:dyDescent="0.2">
      <c r="R271" s="101"/>
      <c r="S271" s="101"/>
      <c r="T271" s="101"/>
      <c r="U271" s="101"/>
      <c r="V271" s="101"/>
    </row>
    <row r="272" spans="18:22" ht="14" x14ac:dyDescent="0.2">
      <c r="R272" s="101"/>
      <c r="S272" s="101"/>
      <c r="T272" s="101"/>
      <c r="U272" s="101"/>
      <c r="V272" s="101"/>
    </row>
    <row r="273" spans="18:22" ht="14" x14ac:dyDescent="0.2">
      <c r="R273" s="101"/>
      <c r="S273" s="101"/>
      <c r="T273" s="101"/>
      <c r="U273" s="101"/>
      <c r="V273" s="101"/>
    </row>
    <row r="274" spans="18:22" ht="14" x14ac:dyDescent="0.2">
      <c r="R274" s="101"/>
      <c r="S274" s="101"/>
      <c r="T274" s="101"/>
      <c r="U274" s="101"/>
      <c r="V274" s="101"/>
    </row>
    <row r="275" spans="18:22" ht="14" x14ac:dyDescent="0.2">
      <c r="R275" s="101"/>
      <c r="S275" s="101"/>
      <c r="T275" s="101"/>
      <c r="U275" s="101"/>
      <c r="V275" s="101"/>
    </row>
    <row r="276" spans="18:22" ht="14" x14ac:dyDescent="0.2">
      <c r="R276" s="101"/>
      <c r="S276" s="101"/>
      <c r="T276" s="101"/>
      <c r="U276" s="101"/>
      <c r="V276" s="101"/>
    </row>
    <row r="277" spans="18:22" ht="14" x14ac:dyDescent="0.2">
      <c r="R277" s="101"/>
      <c r="S277" s="101"/>
      <c r="T277" s="101"/>
      <c r="U277" s="101"/>
      <c r="V277" s="101"/>
    </row>
    <row r="278" spans="18:22" ht="14" x14ac:dyDescent="0.2">
      <c r="R278" s="101"/>
      <c r="S278" s="101"/>
      <c r="T278" s="101"/>
      <c r="U278" s="101"/>
      <c r="V278" s="101"/>
    </row>
    <row r="279" spans="18:22" ht="14" x14ac:dyDescent="0.2">
      <c r="R279" s="101"/>
      <c r="S279" s="101"/>
      <c r="T279" s="101"/>
      <c r="U279" s="101"/>
      <c r="V279" s="101"/>
    </row>
    <row r="280" spans="18:22" ht="14" x14ac:dyDescent="0.2">
      <c r="R280" s="101"/>
      <c r="S280" s="101"/>
      <c r="T280" s="101"/>
      <c r="U280" s="101"/>
      <c r="V280" s="101"/>
    </row>
    <row r="281" spans="18:22" ht="14" x14ac:dyDescent="0.2">
      <c r="R281" s="101"/>
      <c r="S281" s="101"/>
      <c r="T281" s="101"/>
      <c r="U281" s="101"/>
      <c r="V281" s="101"/>
    </row>
    <row r="282" spans="18:22" ht="14" x14ac:dyDescent="0.2">
      <c r="R282" s="101"/>
      <c r="S282" s="101"/>
      <c r="T282" s="101"/>
      <c r="U282" s="101"/>
      <c r="V282" s="101"/>
    </row>
    <row r="283" spans="18:22" ht="14" x14ac:dyDescent="0.2">
      <c r="R283" s="101"/>
      <c r="S283" s="101"/>
      <c r="T283" s="101"/>
      <c r="U283" s="101"/>
      <c r="V283" s="101"/>
    </row>
    <row r="284" spans="18:22" ht="14" x14ac:dyDescent="0.2">
      <c r="R284" s="101"/>
      <c r="S284" s="101"/>
      <c r="T284" s="101"/>
      <c r="U284" s="101"/>
      <c r="V284" s="101"/>
    </row>
    <row r="285" spans="18:22" ht="14" x14ac:dyDescent="0.2">
      <c r="R285" s="101"/>
      <c r="S285" s="101"/>
      <c r="T285" s="101"/>
      <c r="U285" s="101"/>
      <c r="V285" s="101"/>
    </row>
    <row r="286" spans="18:22" ht="14" x14ac:dyDescent="0.2">
      <c r="R286" s="101"/>
      <c r="S286" s="101"/>
      <c r="T286" s="101"/>
      <c r="U286" s="101"/>
      <c r="V286" s="101"/>
    </row>
    <row r="287" spans="18:22" ht="14" x14ac:dyDescent="0.2">
      <c r="R287" s="101"/>
      <c r="S287" s="101"/>
      <c r="T287" s="101"/>
      <c r="U287" s="101"/>
      <c r="V287" s="101"/>
    </row>
    <row r="288" spans="18:22" ht="14" x14ac:dyDescent="0.2">
      <c r="R288" s="101"/>
      <c r="S288" s="101"/>
      <c r="T288" s="101"/>
      <c r="U288" s="101"/>
      <c r="V288" s="101"/>
    </row>
    <row r="289" spans="18:22" ht="14" x14ac:dyDescent="0.2">
      <c r="R289" s="101"/>
      <c r="S289" s="101"/>
      <c r="T289" s="101"/>
      <c r="U289" s="101"/>
      <c r="V289" s="101"/>
    </row>
    <row r="290" spans="18:22" ht="14" x14ac:dyDescent="0.2">
      <c r="R290" s="101"/>
      <c r="S290" s="101"/>
      <c r="T290" s="101"/>
      <c r="U290" s="101"/>
      <c r="V290" s="101"/>
    </row>
    <row r="291" spans="18:22" ht="14" x14ac:dyDescent="0.2">
      <c r="R291" s="101"/>
      <c r="S291" s="101"/>
      <c r="T291" s="101"/>
      <c r="U291" s="101"/>
      <c r="V291" s="101"/>
    </row>
    <row r="292" spans="18:22" ht="14" x14ac:dyDescent="0.2">
      <c r="R292" s="101"/>
      <c r="S292" s="101"/>
      <c r="T292" s="101"/>
      <c r="U292" s="101"/>
      <c r="V292" s="101"/>
    </row>
    <row r="293" spans="18:22" ht="14" x14ac:dyDescent="0.2">
      <c r="R293" s="101"/>
      <c r="S293" s="101"/>
      <c r="T293" s="101"/>
      <c r="U293" s="101"/>
      <c r="V293" s="101"/>
    </row>
    <row r="294" spans="18:22" ht="14" x14ac:dyDescent="0.2">
      <c r="R294" s="101"/>
      <c r="S294" s="101"/>
      <c r="T294" s="101"/>
      <c r="U294" s="101"/>
      <c r="V294" s="101"/>
    </row>
    <row r="295" spans="18:22" ht="14" x14ac:dyDescent="0.2">
      <c r="R295" s="101"/>
      <c r="S295" s="101"/>
      <c r="T295" s="101"/>
      <c r="U295" s="101"/>
      <c r="V295" s="101"/>
    </row>
    <row r="296" spans="18:22" ht="14" x14ac:dyDescent="0.2">
      <c r="R296" s="101"/>
      <c r="S296" s="101"/>
      <c r="T296" s="101"/>
      <c r="U296" s="101"/>
      <c r="V296" s="101"/>
    </row>
    <row r="297" spans="18:22" ht="14" x14ac:dyDescent="0.2">
      <c r="R297" s="101"/>
      <c r="S297" s="101"/>
      <c r="T297" s="101"/>
      <c r="U297" s="101"/>
      <c r="V297" s="101"/>
    </row>
    <row r="298" spans="18:22" ht="14" x14ac:dyDescent="0.2">
      <c r="R298" s="101"/>
      <c r="S298" s="101"/>
      <c r="T298" s="101"/>
      <c r="U298" s="101"/>
      <c r="V298" s="101"/>
    </row>
    <row r="299" spans="18:22" ht="14" x14ac:dyDescent="0.2">
      <c r="R299" s="101"/>
      <c r="S299" s="101"/>
      <c r="T299" s="101"/>
      <c r="U299" s="101"/>
      <c r="V299" s="101"/>
    </row>
    <row r="300" spans="18:22" ht="14" x14ac:dyDescent="0.2">
      <c r="R300" s="101"/>
      <c r="S300" s="101"/>
      <c r="T300" s="101"/>
      <c r="U300" s="101"/>
      <c r="V300" s="101"/>
    </row>
    <row r="301" spans="18:22" ht="14" x14ac:dyDescent="0.2">
      <c r="R301" s="101"/>
      <c r="S301" s="101"/>
      <c r="T301" s="101"/>
      <c r="U301" s="101"/>
      <c r="V301" s="101"/>
    </row>
    <row r="302" spans="18:22" ht="14" x14ac:dyDescent="0.2">
      <c r="R302" s="101"/>
      <c r="S302" s="101"/>
      <c r="T302" s="101"/>
      <c r="U302" s="101"/>
      <c r="V302" s="101"/>
    </row>
    <row r="303" spans="18:22" ht="14" x14ac:dyDescent="0.2">
      <c r="R303" s="101"/>
      <c r="S303" s="101"/>
      <c r="T303" s="101"/>
      <c r="U303" s="101"/>
      <c r="V303" s="101"/>
    </row>
    <row r="304" spans="18:22" ht="14" x14ac:dyDescent="0.2">
      <c r="R304" s="101"/>
      <c r="S304" s="101"/>
      <c r="T304" s="101"/>
      <c r="U304" s="101"/>
      <c r="V304" s="101"/>
    </row>
    <row r="305" spans="18:22" ht="14" x14ac:dyDescent="0.2">
      <c r="R305" s="101"/>
      <c r="S305" s="101"/>
      <c r="T305" s="101"/>
      <c r="U305" s="101"/>
      <c r="V305" s="101"/>
    </row>
    <row r="306" spans="18:22" ht="14" x14ac:dyDescent="0.2">
      <c r="R306" s="101"/>
      <c r="S306" s="101"/>
      <c r="T306" s="101"/>
      <c r="U306" s="101"/>
      <c r="V306" s="101"/>
    </row>
    <row r="307" spans="18:22" ht="14" x14ac:dyDescent="0.2">
      <c r="R307" s="101"/>
      <c r="S307" s="101"/>
      <c r="T307" s="101"/>
      <c r="U307" s="101"/>
      <c r="V307" s="101"/>
    </row>
    <row r="308" spans="18:22" ht="14" x14ac:dyDescent="0.2">
      <c r="R308" s="101"/>
      <c r="S308" s="101"/>
      <c r="T308" s="101"/>
      <c r="U308" s="101"/>
      <c r="V308" s="101"/>
    </row>
    <row r="309" spans="18:22" ht="14" x14ac:dyDescent="0.2">
      <c r="R309" s="101"/>
      <c r="S309" s="101"/>
      <c r="T309" s="101"/>
      <c r="U309" s="101"/>
      <c r="V309" s="101"/>
    </row>
    <row r="310" spans="18:22" ht="14" x14ac:dyDescent="0.2">
      <c r="R310" s="101"/>
      <c r="S310" s="101"/>
      <c r="T310" s="101"/>
      <c r="U310" s="101"/>
      <c r="V310" s="101"/>
    </row>
    <row r="311" spans="18:22" ht="14" x14ac:dyDescent="0.2">
      <c r="R311" s="101"/>
      <c r="S311" s="101"/>
      <c r="T311" s="101"/>
      <c r="U311" s="101"/>
      <c r="V311" s="101"/>
    </row>
    <row r="312" spans="18:22" ht="14" x14ac:dyDescent="0.2">
      <c r="R312" s="101"/>
      <c r="S312" s="101"/>
      <c r="T312" s="101"/>
      <c r="U312" s="101"/>
      <c r="V312" s="101"/>
    </row>
    <row r="313" spans="18:22" ht="14" x14ac:dyDescent="0.2">
      <c r="R313" s="101"/>
      <c r="S313" s="101"/>
      <c r="T313" s="101"/>
      <c r="U313" s="101"/>
      <c r="V313" s="101"/>
    </row>
    <row r="314" spans="18:22" ht="14" x14ac:dyDescent="0.2">
      <c r="R314" s="101"/>
      <c r="S314" s="101"/>
      <c r="T314" s="101"/>
      <c r="U314" s="101"/>
      <c r="V314" s="101"/>
    </row>
    <row r="315" spans="18:22" ht="14" x14ac:dyDescent="0.2">
      <c r="R315" s="101"/>
      <c r="S315" s="101"/>
      <c r="T315" s="101"/>
      <c r="U315" s="101"/>
      <c r="V315" s="101"/>
    </row>
    <row r="316" spans="18:22" ht="14" x14ac:dyDescent="0.2">
      <c r="R316" s="101"/>
      <c r="S316" s="101"/>
      <c r="T316" s="101"/>
      <c r="U316" s="101"/>
      <c r="V316" s="101"/>
    </row>
    <row r="317" spans="18:22" ht="14" x14ac:dyDescent="0.2">
      <c r="R317" s="101"/>
      <c r="S317" s="101"/>
      <c r="T317" s="101"/>
      <c r="U317" s="101"/>
      <c r="V317" s="101"/>
    </row>
    <row r="318" spans="18:22" ht="14" x14ac:dyDescent="0.2">
      <c r="R318" s="101"/>
      <c r="S318" s="101"/>
      <c r="T318" s="101"/>
      <c r="U318" s="101"/>
      <c r="V318" s="101"/>
    </row>
    <row r="319" spans="18:22" ht="14" x14ac:dyDescent="0.2">
      <c r="R319" s="101"/>
      <c r="S319" s="101"/>
      <c r="T319" s="101"/>
      <c r="U319" s="101"/>
      <c r="V319" s="101"/>
    </row>
    <row r="320" spans="18:22" ht="14" x14ac:dyDescent="0.2">
      <c r="R320" s="101"/>
      <c r="S320" s="101"/>
      <c r="T320" s="101"/>
      <c r="U320" s="101"/>
      <c r="V320" s="101"/>
    </row>
    <row r="321" spans="18:22" ht="14" x14ac:dyDescent="0.2">
      <c r="R321" s="101"/>
      <c r="S321" s="101"/>
      <c r="T321" s="101"/>
      <c r="U321" s="101"/>
      <c r="V321" s="101"/>
    </row>
  </sheetData>
  <pageMargins left="0.7" right="0.7" top="0.75" bottom="0.75" header="0.3" footer="0.3"/>
  <pageSetup paperSize="9" orientation="portrait" horizontalDpi="0" verticalDpi="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49EB0-1602-4F40-A499-7EC4AC74F709}">
  <sheetPr>
    <tabColor theme="7" tint="0.59999389629810485"/>
  </sheetPr>
  <dimension ref="A1:K343"/>
  <sheetViews>
    <sheetView zoomScale="80" zoomScaleNormal="80" workbookViewId="0">
      <selection activeCell="K4" sqref="K4"/>
    </sheetView>
  </sheetViews>
  <sheetFormatPr baseColWidth="10" defaultColWidth="8.83203125" defaultRowHeight="14" x14ac:dyDescent="0.2"/>
  <cols>
    <col min="1" max="1" width="61.6640625" style="40" bestFit="1" customWidth="1"/>
    <col min="2" max="2" width="11.1640625" style="40" bestFit="1" customWidth="1"/>
    <col min="3" max="3" width="17.33203125" style="40" bestFit="1" customWidth="1"/>
    <col min="4" max="4" width="19.33203125" style="40" bestFit="1" customWidth="1"/>
    <col min="5" max="5" width="21.6640625" style="40" customWidth="1"/>
    <col min="6" max="7" width="12.1640625" style="40" customWidth="1"/>
    <col min="8" max="8" width="20.33203125" style="40" customWidth="1"/>
    <col min="9" max="9" width="14.83203125" style="40" bestFit="1" customWidth="1"/>
    <col min="10" max="10" width="52" style="40" customWidth="1"/>
    <col min="11" max="11" width="79.5" style="40" customWidth="1"/>
    <col min="12" max="12" width="34" style="40" customWidth="1"/>
    <col min="13" max="13" width="24" style="40" customWidth="1"/>
    <col min="14" max="14" width="27.5" style="40" customWidth="1"/>
    <col min="15" max="16384" width="8.83203125" style="40"/>
  </cols>
  <sheetData>
    <row r="1" spans="1:11" ht="27.5" customHeight="1" x14ac:dyDescent="0.2">
      <c r="A1" s="15" t="s">
        <v>102</v>
      </c>
      <c r="B1" s="15" t="s">
        <v>362</v>
      </c>
      <c r="C1" s="15" t="s">
        <v>105</v>
      </c>
      <c r="D1" s="15" t="s">
        <v>106</v>
      </c>
      <c r="E1" s="15" t="s">
        <v>107</v>
      </c>
      <c r="F1" s="15" t="s">
        <v>490</v>
      </c>
      <c r="G1" s="15" t="s">
        <v>491</v>
      </c>
      <c r="H1" s="15" t="s">
        <v>515</v>
      </c>
      <c r="I1" s="15" t="s">
        <v>368</v>
      </c>
      <c r="J1" s="15" t="s">
        <v>337</v>
      </c>
      <c r="K1" s="15" t="s">
        <v>118</v>
      </c>
    </row>
    <row r="2" spans="1:11" ht="16" x14ac:dyDescent="0.2">
      <c r="A2" s="81" t="s">
        <v>516</v>
      </c>
      <c r="B2" s="44" t="s">
        <v>200</v>
      </c>
      <c r="C2" s="2" t="s">
        <v>56</v>
      </c>
      <c r="D2" s="2" t="s">
        <v>56</v>
      </c>
      <c r="E2" s="2" t="s">
        <v>371</v>
      </c>
      <c r="F2" s="2" t="s">
        <v>51</v>
      </c>
      <c r="G2" s="2" t="s">
        <v>517</v>
      </c>
      <c r="H2" s="1">
        <v>4</v>
      </c>
      <c r="I2" s="1" t="s">
        <v>201</v>
      </c>
      <c r="J2" s="1" t="s">
        <v>518</v>
      </c>
      <c r="K2" s="19"/>
    </row>
    <row r="3" spans="1:11" ht="16" x14ac:dyDescent="0.2">
      <c r="A3" s="14"/>
      <c r="B3" s="44"/>
      <c r="C3" s="2"/>
      <c r="D3" s="2"/>
      <c r="E3" s="82"/>
      <c r="F3" s="2"/>
      <c r="G3" s="2"/>
      <c r="H3" s="1"/>
      <c r="I3" s="1"/>
      <c r="J3" s="1"/>
      <c r="K3" s="19"/>
    </row>
    <row r="4" spans="1:11" ht="33" customHeight="1" x14ac:dyDescent="0.2">
      <c r="A4" s="81"/>
      <c r="B4" s="44"/>
      <c r="C4" s="44"/>
      <c r="D4" s="20"/>
      <c r="E4" s="2"/>
      <c r="F4" s="2"/>
      <c r="G4" s="2"/>
      <c r="H4" s="1"/>
      <c r="I4" s="1"/>
      <c r="J4" s="1"/>
      <c r="K4" s="19"/>
    </row>
    <row r="5" spans="1:11" ht="16" x14ac:dyDescent="0.2">
      <c r="A5" s="81"/>
      <c r="B5" s="44"/>
      <c r="C5" s="44"/>
      <c r="D5" s="20"/>
      <c r="E5" s="2"/>
      <c r="F5" s="2"/>
      <c r="G5" s="2"/>
      <c r="H5" s="1"/>
      <c r="I5" s="1"/>
      <c r="J5" s="1"/>
      <c r="K5" s="19"/>
    </row>
    <row r="6" spans="1:11" ht="16" x14ac:dyDescent="0.2">
      <c r="A6" s="81"/>
      <c r="B6" s="44"/>
      <c r="C6" s="2"/>
      <c r="D6" s="2"/>
      <c r="E6" s="2"/>
      <c r="F6" s="2"/>
      <c r="G6" s="2"/>
      <c r="H6" s="1"/>
      <c r="I6" s="1"/>
      <c r="J6" s="1"/>
      <c r="K6" s="19"/>
    </row>
    <row r="7" spans="1:11" x14ac:dyDescent="0.2">
      <c r="A7" s="2"/>
      <c r="B7" s="2"/>
      <c r="C7" s="2"/>
      <c r="D7" s="2"/>
      <c r="E7" s="2"/>
      <c r="F7" s="2"/>
      <c r="G7" s="2"/>
      <c r="H7" s="1"/>
      <c r="I7" s="1"/>
      <c r="J7" s="1"/>
      <c r="K7" s="19"/>
    </row>
    <row r="8" spans="1:11" x14ac:dyDescent="0.2">
      <c r="A8" s="1"/>
      <c r="B8" s="1"/>
      <c r="C8" s="2"/>
      <c r="D8" s="2"/>
      <c r="E8" s="2"/>
      <c r="F8" s="2"/>
      <c r="G8" s="2"/>
      <c r="H8" s="1"/>
      <c r="I8" s="1"/>
      <c r="J8" s="1"/>
      <c r="K8" s="19"/>
    </row>
    <row r="9" spans="1:11" x14ac:dyDescent="0.2">
      <c r="A9" s="2"/>
      <c r="B9" s="2"/>
      <c r="C9" s="2"/>
      <c r="D9" s="2"/>
      <c r="E9" s="2"/>
      <c r="F9" s="2"/>
      <c r="G9" s="2"/>
      <c r="H9" s="1"/>
      <c r="I9" s="1"/>
      <c r="J9" s="1"/>
      <c r="K9" s="19"/>
    </row>
    <row r="10" spans="1:11" x14ac:dyDescent="0.2">
      <c r="A10" s="2"/>
      <c r="B10" s="2"/>
      <c r="C10" s="2"/>
      <c r="D10" s="2"/>
      <c r="E10" s="2"/>
      <c r="F10" s="2"/>
      <c r="G10" s="2"/>
      <c r="H10" s="1"/>
      <c r="I10" s="1"/>
      <c r="J10" s="1"/>
      <c r="K10" s="19"/>
    </row>
    <row r="11" spans="1:11" ht="34" customHeight="1" x14ac:dyDescent="0.2">
      <c r="A11" s="1"/>
      <c r="B11" s="1"/>
      <c r="C11" s="2"/>
      <c r="D11" s="2"/>
      <c r="E11" s="2"/>
      <c r="F11" s="2"/>
      <c r="G11" s="2"/>
      <c r="H11" s="1"/>
      <c r="I11" s="1"/>
      <c r="J11" s="1"/>
      <c r="K11" s="19"/>
    </row>
    <row r="12" spans="1:11" x14ac:dyDescent="0.2">
      <c r="A12" s="1"/>
      <c r="B12" s="1"/>
      <c r="C12" s="2"/>
      <c r="D12" s="2"/>
      <c r="E12" s="2"/>
      <c r="F12" s="2"/>
      <c r="G12" s="2"/>
      <c r="H12" s="2"/>
      <c r="I12" s="2"/>
      <c r="J12" s="101"/>
      <c r="K12" s="19"/>
    </row>
    <row r="13" spans="1:11" x14ac:dyDescent="0.2">
      <c r="A13" s="1"/>
      <c r="B13" s="1"/>
      <c r="C13" s="2"/>
      <c r="D13" s="2"/>
      <c r="E13" s="2"/>
      <c r="F13" s="2"/>
      <c r="G13" s="2"/>
      <c r="H13" s="1"/>
      <c r="I13" s="1"/>
      <c r="J13" s="1"/>
      <c r="K13" s="19"/>
    </row>
    <row r="14" spans="1:11" x14ac:dyDescent="0.2">
      <c r="A14" s="2"/>
      <c r="B14" s="2"/>
      <c r="C14" s="2"/>
      <c r="D14" s="2"/>
      <c r="E14" s="2"/>
      <c r="F14" s="2"/>
      <c r="G14" s="2"/>
      <c r="H14" s="1"/>
      <c r="I14" s="1"/>
      <c r="J14" s="1"/>
      <c r="K14" s="19"/>
    </row>
    <row r="15" spans="1:11" ht="29" customHeight="1" x14ac:dyDescent="0.2">
      <c r="A15" s="1"/>
      <c r="B15" s="1"/>
      <c r="C15" s="2"/>
      <c r="D15" s="2"/>
      <c r="E15" s="2"/>
      <c r="F15" s="2"/>
      <c r="G15" s="2"/>
      <c r="H15" s="1"/>
      <c r="I15" s="1"/>
      <c r="J15" s="1"/>
      <c r="K15" s="19"/>
    </row>
    <row r="16" spans="1:11" x14ac:dyDescent="0.2">
      <c r="A16" s="2"/>
      <c r="B16" s="2"/>
      <c r="C16" s="2"/>
      <c r="D16" s="2"/>
      <c r="E16" s="2"/>
      <c r="F16" s="2"/>
      <c r="G16" s="2"/>
      <c r="H16" s="1"/>
      <c r="I16" s="1"/>
      <c r="J16" s="1"/>
      <c r="K16" s="19"/>
    </row>
    <row r="17" spans="1:11" x14ac:dyDescent="0.2">
      <c r="A17" s="1"/>
      <c r="B17" s="1"/>
      <c r="C17" s="2"/>
      <c r="D17" s="2"/>
      <c r="E17" s="2"/>
      <c r="F17" s="2"/>
      <c r="G17" s="2"/>
      <c r="H17" s="1"/>
      <c r="I17" s="1"/>
      <c r="J17" s="1"/>
      <c r="K17" s="19"/>
    </row>
    <row r="18" spans="1:11" x14ac:dyDescent="0.2">
      <c r="A18" s="1"/>
      <c r="B18" s="1"/>
      <c r="C18" s="2"/>
      <c r="D18" s="2"/>
      <c r="E18" s="2"/>
      <c r="F18" s="2"/>
      <c r="G18" s="2"/>
      <c r="H18" s="1"/>
      <c r="I18" s="1"/>
      <c r="J18" s="1"/>
      <c r="K18" s="19"/>
    </row>
    <row r="19" spans="1:11" ht="74" customHeight="1" x14ac:dyDescent="0.2">
      <c r="A19" s="1"/>
      <c r="B19" s="1"/>
      <c r="C19" s="2"/>
      <c r="D19" s="2"/>
      <c r="E19" s="2"/>
      <c r="F19" s="2"/>
      <c r="G19" s="2"/>
      <c r="H19" s="1"/>
      <c r="I19" s="1"/>
      <c r="J19" s="1"/>
      <c r="K19" s="19"/>
    </row>
    <row r="20" spans="1:11" x14ac:dyDescent="0.2">
      <c r="A20" s="1"/>
      <c r="B20" s="1"/>
      <c r="C20" s="2"/>
      <c r="D20" s="2"/>
      <c r="E20" s="2"/>
      <c r="F20" s="2"/>
      <c r="G20" s="2"/>
      <c r="H20" s="1"/>
      <c r="I20" s="1"/>
      <c r="J20" s="1"/>
      <c r="K20" s="19"/>
    </row>
    <row r="21" spans="1:11" x14ac:dyDescent="0.2">
      <c r="A21" s="1"/>
      <c r="B21" s="1"/>
      <c r="C21" s="2"/>
      <c r="D21" s="2"/>
      <c r="E21" s="2"/>
      <c r="F21" s="2"/>
      <c r="G21" s="2"/>
      <c r="H21" s="1"/>
      <c r="I21" s="1"/>
      <c r="J21" s="1"/>
      <c r="K21" s="19"/>
    </row>
    <row r="22" spans="1:11" x14ac:dyDescent="0.2">
      <c r="A22" s="2"/>
      <c r="B22" s="2"/>
      <c r="C22" s="2"/>
      <c r="D22" s="2"/>
      <c r="E22" s="2"/>
      <c r="F22" s="2"/>
      <c r="G22" s="2"/>
      <c r="H22" s="1"/>
      <c r="I22" s="1"/>
      <c r="J22" s="1"/>
      <c r="K22" s="19"/>
    </row>
    <row r="23" spans="1:11" x14ac:dyDescent="0.2">
      <c r="A23" s="2"/>
      <c r="B23" s="2"/>
      <c r="C23" s="2"/>
      <c r="D23" s="2"/>
      <c r="E23" s="2"/>
      <c r="F23" s="2"/>
      <c r="G23" s="2"/>
      <c r="H23" s="1"/>
      <c r="I23" s="1"/>
      <c r="J23" s="1"/>
      <c r="K23" s="19"/>
    </row>
    <row r="24" spans="1:11" x14ac:dyDescent="0.2">
      <c r="A24" s="20"/>
      <c r="B24" s="20"/>
      <c r="C24" s="2"/>
      <c r="D24" s="2"/>
      <c r="E24" s="2"/>
      <c r="F24" s="2"/>
      <c r="G24" s="2"/>
      <c r="H24" s="1"/>
      <c r="I24" s="1"/>
      <c r="J24" s="1"/>
      <c r="K24" s="19"/>
    </row>
    <row r="25" spans="1:11" x14ac:dyDescent="0.2">
      <c r="A25" s="20"/>
      <c r="B25" s="20"/>
      <c r="C25" s="2"/>
      <c r="D25" s="2"/>
      <c r="E25" s="2"/>
      <c r="F25" s="2"/>
      <c r="G25" s="2"/>
      <c r="H25" s="1"/>
      <c r="I25" s="1"/>
      <c r="J25" s="101"/>
      <c r="K25" s="19"/>
    </row>
    <row r="26" spans="1:11" x14ac:dyDescent="0.2">
      <c r="A26" s="20"/>
      <c r="B26" s="20"/>
      <c r="C26" s="2"/>
      <c r="D26" s="2"/>
      <c r="E26" s="2"/>
      <c r="F26" s="2"/>
      <c r="G26" s="2"/>
      <c r="H26" s="1"/>
      <c r="I26" s="1"/>
      <c r="J26" s="1"/>
      <c r="K26" s="19"/>
    </row>
    <row r="27" spans="1:11" x14ac:dyDescent="0.2">
      <c r="A27" s="20"/>
      <c r="B27" s="20"/>
      <c r="C27" s="2"/>
      <c r="D27" s="2"/>
      <c r="E27" s="2"/>
      <c r="F27" s="2"/>
      <c r="G27" s="2"/>
      <c r="H27" s="1"/>
      <c r="I27" s="1"/>
      <c r="J27" s="1"/>
      <c r="K27" s="19"/>
    </row>
    <row r="28" spans="1:11" x14ac:dyDescent="0.2">
      <c r="A28" s="2"/>
      <c r="B28" s="2"/>
      <c r="C28" s="2"/>
      <c r="D28" s="2"/>
      <c r="E28" s="2"/>
      <c r="F28" s="2"/>
      <c r="G28" s="2"/>
      <c r="H28" s="2"/>
      <c r="I28" s="2"/>
      <c r="J28" s="101"/>
      <c r="K28" s="19"/>
    </row>
    <row r="29" spans="1:11" x14ac:dyDescent="0.2">
      <c r="A29" s="20"/>
      <c r="B29" s="20"/>
      <c r="C29" s="2"/>
      <c r="D29" s="2"/>
      <c r="E29" s="2"/>
      <c r="F29" s="2"/>
      <c r="G29" s="2"/>
      <c r="H29" s="1"/>
      <c r="I29" s="1"/>
      <c r="J29" s="1"/>
      <c r="K29" s="19"/>
    </row>
    <row r="30" spans="1:11" x14ac:dyDescent="0.2">
      <c r="A30" s="20"/>
      <c r="B30" s="20"/>
      <c r="C30" s="2"/>
      <c r="D30" s="2"/>
      <c r="E30" s="2"/>
      <c r="F30" s="2"/>
      <c r="G30" s="2"/>
      <c r="H30" s="1"/>
      <c r="I30" s="1"/>
      <c r="J30" s="1"/>
      <c r="K30" s="19"/>
    </row>
    <row r="31" spans="1:11" x14ac:dyDescent="0.2">
      <c r="A31" s="20"/>
      <c r="B31" s="20"/>
      <c r="C31" s="2"/>
      <c r="D31" s="2"/>
      <c r="E31" s="2"/>
      <c r="F31" s="2"/>
      <c r="G31" s="2"/>
      <c r="H31" s="1"/>
      <c r="I31" s="1"/>
      <c r="J31" s="1"/>
      <c r="K31" s="19"/>
    </row>
    <row r="32" spans="1:11" x14ac:dyDescent="0.2">
      <c r="A32" s="2"/>
      <c r="B32" s="2"/>
      <c r="C32" s="2"/>
      <c r="D32" s="2"/>
      <c r="E32" s="2"/>
      <c r="F32" s="2"/>
      <c r="G32" s="2"/>
      <c r="H32" s="2"/>
      <c r="I32" s="2"/>
      <c r="J32" s="101"/>
      <c r="K32" s="2"/>
    </row>
    <row r="33" spans="10:11" x14ac:dyDescent="0.2">
      <c r="J33" s="101"/>
      <c r="K33" s="2"/>
    </row>
    <row r="34" spans="10:11" x14ac:dyDescent="0.2">
      <c r="J34" s="101"/>
      <c r="K34" s="2"/>
    </row>
    <row r="35" spans="10:11" x14ac:dyDescent="0.2">
      <c r="J35" s="101"/>
      <c r="K35" s="2"/>
    </row>
    <row r="36" spans="10:11" x14ac:dyDescent="0.2">
      <c r="J36" s="101"/>
      <c r="K36" s="2"/>
    </row>
    <row r="37" spans="10:11" x14ac:dyDescent="0.2">
      <c r="J37" s="101"/>
      <c r="K37" s="2"/>
    </row>
    <row r="38" spans="10:11" x14ac:dyDescent="0.2">
      <c r="J38" s="101"/>
      <c r="K38" s="2"/>
    </row>
    <row r="39" spans="10:11" x14ac:dyDescent="0.2">
      <c r="J39" s="101"/>
      <c r="K39" s="2"/>
    </row>
    <row r="40" spans="10:11" x14ac:dyDescent="0.2">
      <c r="J40" s="101"/>
      <c r="K40" s="2"/>
    </row>
    <row r="41" spans="10:11" x14ac:dyDescent="0.2">
      <c r="J41" s="101"/>
      <c r="K41" s="2"/>
    </row>
    <row r="42" spans="10:11" x14ac:dyDescent="0.2">
      <c r="J42" s="101"/>
      <c r="K42" s="2"/>
    </row>
    <row r="43" spans="10:11" x14ac:dyDescent="0.2">
      <c r="J43" s="101"/>
      <c r="K43" s="2"/>
    </row>
    <row r="44" spans="10:11" x14ac:dyDescent="0.2">
      <c r="J44" s="101"/>
      <c r="K44" s="83"/>
    </row>
    <row r="45" spans="10:11" x14ac:dyDescent="0.2">
      <c r="J45" s="101"/>
      <c r="K45" s="83"/>
    </row>
    <row r="46" spans="10:11" x14ac:dyDescent="0.2">
      <c r="J46" s="101"/>
      <c r="K46" s="83"/>
    </row>
    <row r="47" spans="10:11" x14ac:dyDescent="0.2">
      <c r="J47" s="101"/>
      <c r="K47" s="2"/>
    </row>
    <row r="48" spans="10:11" x14ac:dyDescent="0.2">
      <c r="J48" s="101"/>
      <c r="K48" s="2"/>
    </row>
    <row r="49" spans="10:10" x14ac:dyDescent="0.2">
      <c r="J49" s="101"/>
    </row>
    <row r="50" spans="10:10" x14ac:dyDescent="0.2">
      <c r="J50" s="101"/>
    </row>
    <row r="51" spans="10:10" x14ac:dyDescent="0.2">
      <c r="J51" s="101"/>
    </row>
    <row r="52" spans="10:10" x14ac:dyDescent="0.2">
      <c r="J52" s="101"/>
    </row>
    <row r="53" spans="10:10" x14ac:dyDescent="0.2">
      <c r="J53" s="101"/>
    </row>
    <row r="54" spans="10:10" x14ac:dyDescent="0.2">
      <c r="J54" s="101"/>
    </row>
    <row r="55" spans="10:10" x14ac:dyDescent="0.2">
      <c r="J55" s="101"/>
    </row>
    <row r="56" spans="10:10" x14ac:dyDescent="0.2">
      <c r="J56" s="101"/>
    </row>
    <row r="57" spans="10:10" x14ac:dyDescent="0.2">
      <c r="J57" s="101"/>
    </row>
    <row r="58" spans="10:10" x14ac:dyDescent="0.2">
      <c r="J58" s="101"/>
    </row>
    <row r="59" spans="10:10" x14ac:dyDescent="0.2">
      <c r="J59" s="101"/>
    </row>
    <row r="60" spans="10:10" x14ac:dyDescent="0.2">
      <c r="J60" s="101"/>
    </row>
    <row r="61" spans="10:10" x14ac:dyDescent="0.2">
      <c r="J61" s="101"/>
    </row>
    <row r="62" spans="10:10" x14ac:dyDescent="0.2">
      <c r="J62" s="101"/>
    </row>
    <row r="63" spans="10:10" x14ac:dyDescent="0.2">
      <c r="J63" s="101"/>
    </row>
    <row r="64" spans="10:10" x14ac:dyDescent="0.2">
      <c r="J64" s="101"/>
    </row>
    <row r="65" spans="10:10" x14ac:dyDescent="0.2">
      <c r="J65" s="101"/>
    </row>
    <row r="66" spans="10:10" x14ac:dyDescent="0.2">
      <c r="J66" s="101"/>
    </row>
    <row r="67" spans="10:10" x14ac:dyDescent="0.2">
      <c r="J67" s="101"/>
    </row>
    <row r="68" spans="10:10" x14ac:dyDescent="0.2">
      <c r="J68" s="101"/>
    </row>
    <row r="69" spans="10:10" x14ac:dyDescent="0.2">
      <c r="J69" s="101"/>
    </row>
    <row r="70" spans="10:10" x14ac:dyDescent="0.2">
      <c r="J70" s="101"/>
    </row>
    <row r="71" spans="10:10" x14ac:dyDescent="0.2">
      <c r="J71" s="101"/>
    </row>
    <row r="72" spans="10:10" x14ac:dyDescent="0.2">
      <c r="J72" s="101"/>
    </row>
    <row r="73" spans="10:10" x14ac:dyDescent="0.2">
      <c r="J73" s="101"/>
    </row>
    <row r="74" spans="10:10" x14ac:dyDescent="0.2">
      <c r="J74" s="101"/>
    </row>
    <row r="75" spans="10:10" x14ac:dyDescent="0.2">
      <c r="J75" s="101"/>
    </row>
    <row r="76" spans="10:10" x14ac:dyDescent="0.2">
      <c r="J76" s="101"/>
    </row>
    <row r="77" spans="10:10" x14ac:dyDescent="0.2">
      <c r="J77" s="101"/>
    </row>
    <row r="78" spans="10:10" x14ac:dyDescent="0.2">
      <c r="J78" s="101"/>
    </row>
    <row r="79" spans="10:10" x14ac:dyDescent="0.2">
      <c r="J79" s="101"/>
    </row>
    <row r="80" spans="10:10" x14ac:dyDescent="0.2">
      <c r="J80" s="101"/>
    </row>
    <row r="81" spans="10:10" x14ac:dyDescent="0.2">
      <c r="J81" s="101"/>
    </row>
    <row r="82" spans="10:10" x14ac:dyDescent="0.2">
      <c r="J82" s="101"/>
    </row>
    <row r="83" spans="10:10" x14ac:dyDescent="0.2">
      <c r="J83" s="101"/>
    </row>
    <row r="84" spans="10:10" x14ac:dyDescent="0.2">
      <c r="J84" s="101"/>
    </row>
    <row r="85" spans="10:10" x14ac:dyDescent="0.2">
      <c r="J85" s="101"/>
    </row>
    <row r="86" spans="10:10" x14ac:dyDescent="0.2">
      <c r="J86" s="101"/>
    </row>
    <row r="87" spans="10:10" x14ac:dyDescent="0.2">
      <c r="J87" s="101"/>
    </row>
    <row r="88" spans="10:10" x14ac:dyDescent="0.2">
      <c r="J88" s="101"/>
    </row>
    <row r="89" spans="10:10" x14ac:dyDescent="0.2">
      <c r="J89" s="101"/>
    </row>
    <row r="90" spans="10:10" x14ac:dyDescent="0.2">
      <c r="J90" s="101"/>
    </row>
    <row r="91" spans="10:10" x14ac:dyDescent="0.2">
      <c r="J91" s="101"/>
    </row>
    <row r="92" spans="10:10" x14ac:dyDescent="0.2">
      <c r="J92" s="101"/>
    </row>
    <row r="93" spans="10:10" x14ac:dyDescent="0.2">
      <c r="J93" s="101"/>
    </row>
    <row r="94" spans="10:10" x14ac:dyDescent="0.2">
      <c r="J94" s="101"/>
    </row>
    <row r="95" spans="10:10" x14ac:dyDescent="0.2">
      <c r="J95" s="101"/>
    </row>
    <row r="96" spans="10:10" x14ac:dyDescent="0.2">
      <c r="J96" s="101"/>
    </row>
    <row r="97" spans="10:10" x14ac:dyDescent="0.2">
      <c r="J97" s="101"/>
    </row>
    <row r="98" spans="10:10" x14ac:dyDescent="0.2">
      <c r="J98" s="101"/>
    </row>
    <row r="99" spans="10:10" x14ac:dyDescent="0.2">
      <c r="J99" s="101"/>
    </row>
    <row r="100" spans="10:10" x14ac:dyDescent="0.2">
      <c r="J100" s="101"/>
    </row>
    <row r="101" spans="10:10" x14ac:dyDescent="0.2">
      <c r="J101" s="101"/>
    </row>
    <row r="102" spans="10:10" x14ac:dyDescent="0.2">
      <c r="J102" s="101"/>
    </row>
    <row r="103" spans="10:10" x14ac:dyDescent="0.2">
      <c r="J103" s="101"/>
    </row>
    <row r="104" spans="10:10" x14ac:dyDescent="0.2">
      <c r="J104" s="101"/>
    </row>
    <row r="105" spans="10:10" x14ac:dyDescent="0.2">
      <c r="J105" s="101"/>
    </row>
    <row r="106" spans="10:10" x14ac:dyDescent="0.2">
      <c r="J106" s="101"/>
    </row>
    <row r="107" spans="10:10" x14ac:dyDescent="0.2">
      <c r="J107" s="101"/>
    </row>
    <row r="108" spans="10:10" x14ac:dyDescent="0.2">
      <c r="J108" s="101"/>
    </row>
    <row r="109" spans="10:10" x14ac:dyDescent="0.2">
      <c r="J109" s="101"/>
    </row>
    <row r="110" spans="10:10" x14ac:dyDescent="0.2">
      <c r="J110" s="101"/>
    </row>
    <row r="111" spans="10:10" x14ac:dyDescent="0.2">
      <c r="J111" s="101"/>
    </row>
    <row r="112" spans="10:10" x14ac:dyDescent="0.2">
      <c r="J112" s="101"/>
    </row>
    <row r="113" spans="10:10" x14ac:dyDescent="0.2">
      <c r="J113" s="101"/>
    </row>
    <row r="114" spans="10:10" x14ac:dyDescent="0.2">
      <c r="J114" s="101"/>
    </row>
    <row r="115" spans="10:10" x14ac:dyDescent="0.2">
      <c r="J115" s="101"/>
    </row>
    <row r="116" spans="10:10" x14ac:dyDescent="0.2">
      <c r="J116" s="101"/>
    </row>
    <row r="117" spans="10:10" x14ac:dyDescent="0.2">
      <c r="J117" s="101"/>
    </row>
    <row r="118" spans="10:10" x14ac:dyDescent="0.2">
      <c r="J118" s="101"/>
    </row>
    <row r="119" spans="10:10" x14ac:dyDescent="0.2">
      <c r="J119" s="101"/>
    </row>
    <row r="120" spans="10:10" x14ac:dyDescent="0.2">
      <c r="J120" s="101"/>
    </row>
    <row r="121" spans="10:10" x14ac:dyDescent="0.2">
      <c r="J121" s="101"/>
    </row>
    <row r="122" spans="10:10" x14ac:dyDescent="0.2">
      <c r="J122" s="101"/>
    </row>
    <row r="123" spans="10:10" x14ac:dyDescent="0.2">
      <c r="J123" s="101"/>
    </row>
    <row r="124" spans="10:10" x14ac:dyDescent="0.2">
      <c r="J124" s="101"/>
    </row>
    <row r="125" spans="10:10" x14ac:dyDescent="0.2">
      <c r="J125" s="101"/>
    </row>
    <row r="126" spans="10:10" x14ac:dyDescent="0.2">
      <c r="J126" s="101"/>
    </row>
    <row r="127" spans="10:10" x14ac:dyDescent="0.2">
      <c r="J127" s="101"/>
    </row>
    <row r="128" spans="10:10" x14ac:dyDescent="0.2">
      <c r="J128" s="101"/>
    </row>
    <row r="129" spans="10:10" x14ac:dyDescent="0.2">
      <c r="J129" s="101"/>
    </row>
    <row r="130" spans="10:10" x14ac:dyDescent="0.2">
      <c r="J130" s="101"/>
    </row>
    <row r="131" spans="10:10" x14ac:dyDescent="0.2">
      <c r="J131" s="101"/>
    </row>
    <row r="132" spans="10:10" x14ac:dyDescent="0.2">
      <c r="J132" s="101"/>
    </row>
    <row r="133" spans="10:10" x14ac:dyDescent="0.2">
      <c r="J133" s="101"/>
    </row>
    <row r="134" spans="10:10" x14ac:dyDescent="0.2">
      <c r="J134" s="101"/>
    </row>
    <row r="135" spans="10:10" x14ac:dyDescent="0.2">
      <c r="J135" s="101"/>
    </row>
    <row r="136" spans="10:10" x14ac:dyDescent="0.2">
      <c r="J136" s="101"/>
    </row>
    <row r="137" spans="10:10" x14ac:dyDescent="0.2">
      <c r="J137" s="101"/>
    </row>
    <row r="138" spans="10:10" x14ac:dyDescent="0.2">
      <c r="J138" s="101"/>
    </row>
    <row r="139" spans="10:10" x14ac:dyDescent="0.2">
      <c r="J139" s="101"/>
    </row>
    <row r="140" spans="10:10" x14ac:dyDescent="0.2">
      <c r="J140" s="101"/>
    </row>
    <row r="141" spans="10:10" x14ac:dyDescent="0.2">
      <c r="J141" s="101"/>
    </row>
    <row r="142" spans="10:10" x14ac:dyDescent="0.2">
      <c r="J142" s="101"/>
    </row>
    <row r="143" spans="10:10" x14ac:dyDescent="0.2">
      <c r="J143" s="101"/>
    </row>
    <row r="144" spans="10:10" x14ac:dyDescent="0.2">
      <c r="J144" s="101"/>
    </row>
    <row r="145" spans="10:10" x14ac:dyDescent="0.2">
      <c r="J145" s="101"/>
    </row>
    <row r="146" spans="10:10" x14ac:dyDescent="0.2">
      <c r="J146" s="101"/>
    </row>
    <row r="147" spans="10:10" x14ac:dyDescent="0.2">
      <c r="J147" s="101"/>
    </row>
    <row r="148" spans="10:10" x14ac:dyDescent="0.2">
      <c r="J148" s="101"/>
    </row>
    <row r="149" spans="10:10" x14ac:dyDescent="0.2">
      <c r="J149" s="101"/>
    </row>
    <row r="150" spans="10:10" x14ac:dyDescent="0.2">
      <c r="J150" s="101"/>
    </row>
    <row r="151" spans="10:10" x14ac:dyDescent="0.2">
      <c r="J151" s="101"/>
    </row>
    <row r="152" spans="10:10" x14ac:dyDescent="0.2">
      <c r="J152" s="101"/>
    </row>
    <row r="153" spans="10:10" x14ac:dyDescent="0.2">
      <c r="J153" s="101"/>
    </row>
    <row r="154" spans="10:10" x14ac:dyDescent="0.2">
      <c r="J154" s="101"/>
    </row>
    <row r="155" spans="10:10" x14ac:dyDescent="0.2">
      <c r="J155" s="101"/>
    </row>
    <row r="156" spans="10:10" x14ac:dyDescent="0.2">
      <c r="J156" s="101"/>
    </row>
    <row r="157" spans="10:10" x14ac:dyDescent="0.2">
      <c r="J157" s="101"/>
    </row>
    <row r="158" spans="10:10" x14ac:dyDescent="0.2">
      <c r="J158" s="101"/>
    </row>
    <row r="159" spans="10:10" x14ac:dyDescent="0.2">
      <c r="J159" s="101"/>
    </row>
    <row r="160" spans="10:10" x14ac:dyDescent="0.2">
      <c r="J160" s="101"/>
    </row>
    <row r="161" spans="10:10" x14ac:dyDescent="0.2">
      <c r="J161" s="101"/>
    </row>
    <row r="162" spans="10:10" x14ac:dyDescent="0.2">
      <c r="J162" s="101"/>
    </row>
    <row r="163" spans="10:10" x14ac:dyDescent="0.2">
      <c r="J163" s="101"/>
    </row>
    <row r="164" spans="10:10" x14ac:dyDescent="0.2">
      <c r="J164" s="101"/>
    </row>
    <row r="165" spans="10:10" x14ac:dyDescent="0.2">
      <c r="J165" s="101"/>
    </row>
    <row r="166" spans="10:10" x14ac:dyDescent="0.2">
      <c r="J166" s="101"/>
    </row>
    <row r="167" spans="10:10" x14ac:dyDescent="0.2">
      <c r="J167" s="101"/>
    </row>
    <row r="168" spans="10:10" x14ac:dyDescent="0.2">
      <c r="J168" s="101"/>
    </row>
    <row r="169" spans="10:10" x14ac:dyDescent="0.2">
      <c r="J169" s="101"/>
    </row>
    <row r="170" spans="10:10" x14ac:dyDescent="0.2">
      <c r="J170" s="101"/>
    </row>
    <row r="171" spans="10:10" x14ac:dyDescent="0.2">
      <c r="J171" s="101"/>
    </row>
    <row r="172" spans="10:10" x14ac:dyDescent="0.2">
      <c r="J172" s="101"/>
    </row>
    <row r="173" spans="10:10" x14ac:dyDescent="0.2">
      <c r="J173" s="101"/>
    </row>
    <row r="174" spans="10:10" x14ac:dyDescent="0.2">
      <c r="J174" s="101"/>
    </row>
    <row r="175" spans="10:10" x14ac:dyDescent="0.2">
      <c r="J175" s="101"/>
    </row>
    <row r="176" spans="10:10" x14ac:dyDescent="0.2">
      <c r="J176" s="101"/>
    </row>
    <row r="177" spans="10:10" x14ac:dyDescent="0.2">
      <c r="J177" s="101"/>
    </row>
    <row r="178" spans="10:10" x14ac:dyDescent="0.2">
      <c r="J178" s="101"/>
    </row>
    <row r="179" spans="10:10" x14ac:dyDescent="0.2">
      <c r="J179" s="101"/>
    </row>
    <row r="180" spans="10:10" x14ac:dyDescent="0.2">
      <c r="J180" s="101"/>
    </row>
    <row r="181" spans="10:10" x14ac:dyDescent="0.2">
      <c r="J181" s="101"/>
    </row>
    <row r="182" spans="10:10" x14ac:dyDescent="0.2">
      <c r="J182" s="101"/>
    </row>
    <row r="183" spans="10:10" x14ac:dyDescent="0.2">
      <c r="J183" s="101"/>
    </row>
    <row r="184" spans="10:10" x14ac:dyDescent="0.2">
      <c r="J184" s="101"/>
    </row>
    <row r="185" spans="10:10" x14ac:dyDescent="0.2">
      <c r="J185" s="101"/>
    </row>
    <row r="186" spans="10:10" x14ac:dyDescent="0.2">
      <c r="J186" s="101"/>
    </row>
    <row r="187" spans="10:10" x14ac:dyDescent="0.2">
      <c r="J187" s="101"/>
    </row>
    <row r="188" spans="10:10" x14ac:dyDescent="0.2">
      <c r="J188" s="101"/>
    </row>
    <row r="189" spans="10:10" x14ac:dyDescent="0.2">
      <c r="J189" s="101"/>
    </row>
    <row r="190" spans="10:10" x14ac:dyDescent="0.2">
      <c r="J190" s="101"/>
    </row>
    <row r="191" spans="10:10" x14ac:dyDescent="0.2">
      <c r="J191" s="101"/>
    </row>
    <row r="192" spans="10:10" x14ac:dyDescent="0.2">
      <c r="J192" s="101"/>
    </row>
    <row r="193" spans="10:10" x14ac:dyDescent="0.2">
      <c r="J193" s="101"/>
    </row>
    <row r="194" spans="10:10" x14ac:dyDescent="0.2">
      <c r="J194" s="101"/>
    </row>
    <row r="195" spans="10:10" x14ac:dyDescent="0.2">
      <c r="J195" s="101"/>
    </row>
    <row r="196" spans="10:10" x14ac:dyDescent="0.2">
      <c r="J196" s="101"/>
    </row>
    <row r="197" spans="10:10" x14ac:dyDescent="0.2">
      <c r="J197" s="101"/>
    </row>
    <row r="198" spans="10:10" x14ac:dyDescent="0.2">
      <c r="J198" s="101"/>
    </row>
    <row r="199" spans="10:10" x14ac:dyDescent="0.2">
      <c r="J199" s="101"/>
    </row>
    <row r="200" spans="10:10" x14ac:dyDescent="0.2">
      <c r="J200" s="101"/>
    </row>
    <row r="201" spans="10:10" x14ac:dyDescent="0.2">
      <c r="J201" s="101"/>
    </row>
    <row r="202" spans="10:10" x14ac:dyDescent="0.2">
      <c r="J202" s="101"/>
    </row>
    <row r="203" spans="10:10" x14ac:dyDescent="0.2">
      <c r="J203" s="101"/>
    </row>
    <row r="204" spans="10:10" x14ac:dyDescent="0.2">
      <c r="J204" s="101"/>
    </row>
    <row r="205" spans="10:10" x14ac:dyDescent="0.2">
      <c r="J205" s="101"/>
    </row>
    <row r="206" spans="10:10" x14ac:dyDescent="0.2">
      <c r="J206" s="101"/>
    </row>
    <row r="207" spans="10:10" x14ac:dyDescent="0.2">
      <c r="J207" s="101"/>
    </row>
    <row r="208" spans="10:10" x14ac:dyDescent="0.2">
      <c r="J208" s="101"/>
    </row>
    <row r="209" spans="10:10" x14ac:dyDescent="0.2">
      <c r="J209" s="101"/>
    </row>
    <row r="210" spans="10:10" x14ac:dyDescent="0.2">
      <c r="J210" s="101"/>
    </row>
    <row r="211" spans="10:10" x14ac:dyDescent="0.2">
      <c r="J211" s="101"/>
    </row>
    <row r="212" spans="10:10" x14ac:dyDescent="0.2">
      <c r="J212" s="101"/>
    </row>
    <row r="213" spans="10:10" x14ac:dyDescent="0.2">
      <c r="J213" s="101"/>
    </row>
    <row r="214" spans="10:10" x14ac:dyDescent="0.2">
      <c r="J214" s="101"/>
    </row>
    <row r="215" spans="10:10" x14ac:dyDescent="0.2">
      <c r="J215" s="101"/>
    </row>
    <row r="216" spans="10:10" x14ac:dyDescent="0.2">
      <c r="J216" s="101"/>
    </row>
    <row r="217" spans="10:10" x14ac:dyDescent="0.2">
      <c r="J217" s="101"/>
    </row>
    <row r="218" spans="10:10" x14ac:dyDescent="0.2">
      <c r="J218" s="101"/>
    </row>
    <row r="219" spans="10:10" x14ac:dyDescent="0.2">
      <c r="J219" s="101"/>
    </row>
    <row r="220" spans="10:10" x14ac:dyDescent="0.2">
      <c r="J220" s="101"/>
    </row>
    <row r="221" spans="10:10" x14ac:dyDescent="0.2">
      <c r="J221" s="101"/>
    </row>
    <row r="222" spans="10:10" x14ac:dyDescent="0.2">
      <c r="J222" s="101"/>
    </row>
    <row r="223" spans="10:10" x14ac:dyDescent="0.2">
      <c r="J223" s="101"/>
    </row>
    <row r="224" spans="10:10" x14ac:dyDescent="0.2">
      <c r="J224" s="101"/>
    </row>
    <row r="225" spans="10:10" x14ac:dyDescent="0.2">
      <c r="J225" s="101"/>
    </row>
    <row r="226" spans="10:10" x14ac:dyDescent="0.2">
      <c r="J226" s="101"/>
    </row>
    <row r="227" spans="10:10" x14ac:dyDescent="0.2">
      <c r="J227" s="101"/>
    </row>
    <row r="228" spans="10:10" x14ac:dyDescent="0.2">
      <c r="J228" s="101"/>
    </row>
    <row r="229" spans="10:10" x14ac:dyDescent="0.2">
      <c r="J229" s="101"/>
    </row>
    <row r="230" spans="10:10" x14ac:dyDescent="0.2">
      <c r="J230" s="101"/>
    </row>
    <row r="231" spans="10:10" x14ac:dyDescent="0.2">
      <c r="J231" s="101"/>
    </row>
    <row r="232" spans="10:10" x14ac:dyDescent="0.2">
      <c r="J232" s="101"/>
    </row>
    <row r="233" spans="10:10" x14ac:dyDescent="0.2">
      <c r="J233" s="101"/>
    </row>
    <row r="234" spans="10:10" x14ac:dyDescent="0.2">
      <c r="J234" s="101"/>
    </row>
    <row r="235" spans="10:10" x14ac:dyDescent="0.2">
      <c r="J235" s="101"/>
    </row>
    <row r="236" spans="10:10" x14ac:dyDescent="0.2">
      <c r="J236" s="101"/>
    </row>
    <row r="237" spans="10:10" x14ac:dyDescent="0.2">
      <c r="J237" s="101"/>
    </row>
    <row r="238" spans="10:10" x14ac:dyDescent="0.2">
      <c r="J238" s="101"/>
    </row>
    <row r="239" spans="10:10" x14ac:dyDescent="0.2">
      <c r="J239" s="101"/>
    </row>
    <row r="240" spans="10:10" x14ac:dyDescent="0.2">
      <c r="J240" s="101"/>
    </row>
    <row r="241" spans="10:10" x14ac:dyDescent="0.2">
      <c r="J241" s="101"/>
    </row>
    <row r="242" spans="10:10" x14ac:dyDescent="0.2">
      <c r="J242" s="101"/>
    </row>
    <row r="243" spans="10:10" x14ac:dyDescent="0.2">
      <c r="J243" s="101"/>
    </row>
    <row r="244" spans="10:10" x14ac:dyDescent="0.2">
      <c r="J244" s="101"/>
    </row>
    <row r="245" spans="10:10" x14ac:dyDescent="0.2">
      <c r="J245" s="101"/>
    </row>
    <row r="246" spans="10:10" x14ac:dyDescent="0.2">
      <c r="J246" s="101"/>
    </row>
    <row r="247" spans="10:10" x14ac:dyDescent="0.2">
      <c r="J247" s="101"/>
    </row>
    <row r="248" spans="10:10" x14ac:dyDescent="0.2">
      <c r="J248" s="101"/>
    </row>
    <row r="249" spans="10:10" x14ac:dyDescent="0.2">
      <c r="J249" s="101"/>
    </row>
    <row r="250" spans="10:10" x14ac:dyDescent="0.2">
      <c r="J250" s="101"/>
    </row>
    <row r="251" spans="10:10" x14ac:dyDescent="0.2">
      <c r="J251" s="101"/>
    </row>
    <row r="252" spans="10:10" x14ac:dyDescent="0.2">
      <c r="J252" s="101"/>
    </row>
    <row r="253" spans="10:10" x14ac:dyDescent="0.2">
      <c r="J253" s="101"/>
    </row>
    <row r="254" spans="10:10" x14ac:dyDescent="0.2">
      <c r="J254" s="101"/>
    </row>
    <row r="255" spans="10:10" x14ac:dyDescent="0.2">
      <c r="J255" s="101"/>
    </row>
    <row r="256" spans="10:10" x14ac:dyDescent="0.2">
      <c r="J256" s="101"/>
    </row>
    <row r="257" spans="10:10" x14ac:dyDescent="0.2">
      <c r="J257" s="101"/>
    </row>
    <row r="258" spans="10:10" x14ac:dyDescent="0.2">
      <c r="J258" s="101"/>
    </row>
    <row r="259" spans="10:10" x14ac:dyDescent="0.2">
      <c r="J259" s="101"/>
    </row>
    <row r="260" spans="10:10" x14ac:dyDescent="0.2">
      <c r="J260" s="101"/>
    </row>
    <row r="261" spans="10:10" x14ac:dyDescent="0.2">
      <c r="J261" s="101"/>
    </row>
    <row r="262" spans="10:10" x14ac:dyDescent="0.2">
      <c r="J262" s="101"/>
    </row>
    <row r="263" spans="10:10" x14ac:dyDescent="0.2">
      <c r="J263" s="101"/>
    </row>
    <row r="264" spans="10:10" x14ac:dyDescent="0.2">
      <c r="J264" s="101"/>
    </row>
    <row r="265" spans="10:10" x14ac:dyDescent="0.2">
      <c r="J265" s="101"/>
    </row>
    <row r="266" spans="10:10" x14ac:dyDescent="0.2">
      <c r="J266" s="101"/>
    </row>
    <row r="267" spans="10:10" x14ac:dyDescent="0.2">
      <c r="J267" s="101"/>
    </row>
    <row r="268" spans="10:10" x14ac:dyDescent="0.2">
      <c r="J268" s="101"/>
    </row>
    <row r="269" spans="10:10" x14ac:dyDescent="0.2">
      <c r="J269" s="101"/>
    </row>
    <row r="270" spans="10:10" x14ac:dyDescent="0.2">
      <c r="J270" s="101"/>
    </row>
    <row r="271" spans="10:10" x14ac:dyDescent="0.2">
      <c r="J271" s="101"/>
    </row>
    <row r="272" spans="10:10" x14ac:dyDescent="0.2">
      <c r="J272" s="101"/>
    </row>
    <row r="273" spans="10:10" x14ac:dyDescent="0.2">
      <c r="J273" s="101"/>
    </row>
    <row r="274" spans="10:10" x14ac:dyDescent="0.2">
      <c r="J274" s="101"/>
    </row>
    <row r="275" spans="10:10" x14ac:dyDescent="0.2">
      <c r="J275" s="101"/>
    </row>
    <row r="276" spans="10:10" x14ac:dyDescent="0.2">
      <c r="J276" s="101"/>
    </row>
    <row r="277" spans="10:10" x14ac:dyDescent="0.2">
      <c r="J277" s="101"/>
    </row>
    <row r="278" spans="10:10" x14ac:dyDescent="0.2">
      <c r="J278" s="101"/>
    </row>
    <row r="279" spans="10:10" x14ac:dyDescent="0.2">
      <c r="J279" s="101"/>
    </row>
    <row r="280" spans="10:10" x14ac:dyDescent="0.2">
      <c r="J280" s="101"/>
    </row>
    <row r="281" spans="10:10" x14ac:dyDescent="0.2">
      <c r="J281" s="101"/>
    </row>
    <row r="282" spans="10:10" x14ac:dyDescent="0.2">
      <c r="J282" s="101"/>
    </row>
    <row r="283" spans="10:10" x14ac:dyDescent="0.2">
      <c r="J283" s="101"/>
    </row>
    <row r="284" spans="10:10" x14ac:dyDescent="0.2">
      <c r="J284" s="101"/>
    </row>
    <row r="285" spans="10:10" x14ac:dyDescent="0.2">
      <c r="J285" s="101"/>
    </row>
    <row r="286" spans="10:10" x14ac:dyDescent="0.2">
      <c r="J286" s="101"/>
    </row>
    <row r="287" spans="10:10" x14ac:dyDescent="0.2">
      <c r="J287" s="101"/>
    </row>
    <row r="288" spans="10:10" x14ac:dyDescent="0.2">
      <c r="J288" s="101"/>
    </row>
    <row r="289" spans="10:10" x14ac:dyDescent="0.2">
      <c r="J289" s="101"/>
    </row>
    <row r="290" spans="10:10" x14ac:dyDescent="0.2">
      <c r="J290" s="101"/>
    </row>
    <row r="291" spans="10:10" x14ac:dyDescent="0.2">
      <c r="J291" s="101"/>
    </row>
    <row r="292" spans="10:10" x14ac:dyDescent="0.2">
      <c r="J292" s="101"/>
    </row>
    <row r="293" spans="10:10" x14ac:dyDescent="0.2">
      <c r="J293" s="101"/>
    </row>
    <row r="294" spans="10:10" x14ac:dyDescent="0.2">
      <c r="J294" s="101"/>
    </row>
    <row r="295" spans="10:10" x14ac:dyDescent="0.2">
      <c r="J295" s="101"/>
    </row>
    <row r="296" spans="10:10" x14ac:dyDescent="0.2">
      <c r="J296" s="101"/>
    </row>
    <row r="297" spans="10:10" x14ac:dyDescent="0.2">
      <c r="J297" s="101"/>
    </row>
    <row r="298" spans="10:10" x14ac:dyDescent="0.2">
      <c r="J298" s="101"/>
    </row>
    <row r="299" spans="10:10" x14ac:dyDescent="0.2">
      <c r="J299" s="101"/>
    </row>
    <row r="300" spans="10:10" x14ac:dyDescent="0.2">
      <c r="J300" s="101"/>
    </row>
    <row r="301" spans="10:10" x14ac:dyDescent="0.2">
      <c r="J301" s="101"/>
    </row>
    <row r="302" spans="10:10" x14ac:dyDescent="0.2">
      <c r="J302" s="101"/>
    </row>
    <row r="303" spans="10:10" x14ac:dyDescent="0.2">
      <c r="J303" s="101"/>
    </row>
    <row r="304" spans="10:10" x14ac:dyDescent="0.2">
      <c r="J304" s="101"/>
    </row>
    <row r="305" spans="10:10" x14ac:dyDescent="0.2">
      <c r="J305" s="101"/>
    </row>
    <row r="306" spans="10:10" x14ac:dyDescent="0.2">
      <c r="J306" s="101"/>
    </row>
    <row r="307" spans="10:10" x14ac:dyDescent="0.2">
      <c r="J307" s="101"/>
    </row>
    <row r="308" spans="10:10" x14ac:dyDescent="0.2">
      <c r="J308" s="101"/>
    </row>
    <row r="309" spans="10:10" x14ac:dyDescent="0.2">
      <c r="J309" s="101"/>
    </row>
    <row r="310" spans="10:10" x14ac:dyDescent="0.2">
      <c r="J310" s="101"/>
    </row>
    <row r="311" spans="10:10" x14ac:dyDescent="0.2">
      <c r="J311" s="101"/>
    </row>
    <row r="312" spans="10:10" x14ac:dyDescent="0.2">
      <c r="J312" s="101"/>
    </row>
    <row r="313" spans="10:10" x14ac:dyDescent="0.2">
      <c r="J313" s="101"/>
    </row>
    <row r="314" spans="10:10" x14ac:dyDescent="0.2">
      <c r="J314" s="101"/>
    </row>
    <row r="315" spans="10:10" x14ac:dyDescent="0.2">
      <c r="J315" s="101"/>
    </row>
    <row r="316" spans="10:10" x14ac:dyDescent="0.2">
      <c r="J316" s="101"/>
    </row>
    <row r="317" spans="10:10" x14ac:dyDescent="0.2">
      <c r="J317" s="101"/>
    </row>
    <row r="318" spans="10:10" x14ac:dyDescent="0.2">
      <c r="J318" s="101"/>
    </row>
    <row r="319" spans="10:10" x14ac:dyDescent="0.2">
      <c r="J319" s="101"/>
    </row>
    <row r="320" spans="10:10" x14ac:dyDescent="0.2">
      <c r="J320" s="101"/>
    </row>
    <row r="321" spans="10:10" x14ac:dyDescent="0.2">
      <c r="J321" s="101"/>
    </row>
    <row r="322" spans="10:10" x14ac:dyDescent="0.2">
      <c r="J322" s="101"/>
    </row>
    <row r="323" spans="10:10" x14ac:dyDescent="0.2">
      <c r="J323" s="101"/>
    </row>
    <row r="324" spans="10:10" x14ac:dyDescent="0.2">
      <c r="J324" s="101"/>
    </row>
    <row r="325" spans="10:10" x14ac:dyDescent="0.2">
      <c r="J325" s="101"/>
    </row>
    <row r="326" spans="10:10" x14ac:dyDescent="0.2">
      <c r="J326" s="101"/>
    </row>
    <row r="327" spans="10:10" x14ac:dyDescent="0.2">
      <c r="J327" s="101"/>
    </row>
    <row r="328" spans="10:10" x14ac:dyDescent="0.2">
      <c r="J328" s="101"/>
    </row>
    <row r="329" spans="10:10" x14ac:dyDescent="0.2">
      <c r="J329" s="101"/>
    </row>
    <row r="330" spans="10:10" x14ac:dyDescent="0.2">
      <c r="J330" s="101"/>
    </row>
    <row r="331" spans="10:10" x14ac:dyDescent="0.2">
      <c r="J331" s="101"/>
    </row>
    <row r="332" spans="10:10" x14ac:dyDescent="0.2">
      <c r="J332" s="101"/>
    </row>
    <row r="333" spans="10:10" x14ac:dyDescent="0.2">
      <c r="J333" s="101"/>
    </row>
    <row r="334" spans="10:10" x14ac:dyDescent="0.2">
      <c r="J334" s="101"/>
    </row>
    <row r="335" spans="10:10" x14ac:dyDescent="0.2">
      <c r="J335" s="101"/>
    </row>
    <row r="336" spans="10:10" x14ac:dyDescent="0.2">
      <c r="J336" s="101"/>
    </row>
    <row r="337" spans="10:10" x14ac:dyDescent="0.2">
      <c r="J337" s="101"/>
    </row>
    <row r="338" spans="10:10" x14ac:dyDescent="0.2">
      <c r="J338" s="101"/>
    </row>
    <row r="339" spans="10:10" x14ac:dyDescent="0.2">
      <c r="J339" s="101"/>
    </row>
    <row r="340" spans="10:10" x14ac:dyDescent="0.2">
      <c r="J340" s="101"/>
    </row>
    <row r="341" spans="10:10" x14ac:dyDescent="0.2">
      <c r="J341" s="101"/>
    </row>
    <row r="342" spans="10:10" x14ac:dyDescent="0.2">
      <c r="J342" s="101"/>
    </row>
    <row r="343" spans="10:10" x14ac:dyDescent="0.2">
      <c r="J343" s="101"/>
    </row>
  </sheetData>
  <pageMargins left="0.7" right="0.7" top="0.75" bottom="0.75" header="0.3" footer="0.3"/>
  <pageSetup paperSize="9" orientation="portrait" horizontalDpi="0" verticalDpi="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21B16-EECB-0E4D-AC0F-CE7ADC9A1074}">
  <sheetPr>
    <tabColor theme="7" tint="0.59999389629810485"/>
  </sheetPr>
  <dimension ref="A1:N404"/>
  <sheetViews>
    <sheetView zoomScale="80" zoomScaleNormal="80" workbookViewId="0">
      <selection activeCell="E18" sqref="E18"/>
    </sheetView>
  </sheetViews>
  <sheetFormatPr baseColWidth="10" defaultColWidth="8.83203125" defaultRowHeight="12.75" customHeight="1" x14ac:dyDescent="0.2"/>
  <cols>
    <col min="1" max="1" width="53" style="38" customWidth="1"/>
    <col min="2" max="2" width="11.1640625" style="38" bestFit="1" customWidth="1"/>
    <col min="3" max="3" width="21.1640625" style="38" customWidth="1"/>
    <col min="4" max="4" width="17.6640625" style="38" bestFit="1" customWidth="1"/>
    <col min="5" max="6" width="17.83203125" style="38" customWidth="1"/>
    <col min="7" max="7" width="15" style="38" bestFit="1" customWidth="1"/>
    <col min="8" max="8" width="17.5" style="38" bestFit="1" customWidth="1"/>
    <col min="9" max="9" width="68.6640625" style="40" customWidth="1"/>
    <col min="10" max="10" width="34.5" style="38" bestFit="1" customWidth="1"/>
    <col min="11" max="11" width="19.6640625" style="38" bestFit="1" customWidth="1"/>
    <col min="12" max="12" width="26.83203125" style="38" customWidth="1"/>
    <col min="13" max="13" width="40.83203125" style="40" customWidth="1"/>
    <col min="14" max="14" width="35.83203125" style="38" bestFit="1" customWidth="1"/>
    <col min="15" max="15" width="34" style="38" customWidth="1"/>
    <col min="16" max="16" width="24" style="38" customWidth="1"/>
    <col min="17" max="17" width="27.5" style="38" customWidth="1"/>
    <col min="18" max="16384" width="8.83203125" style="38"/>
  </cols>
  <sheetData>
    <row r="1" spans="1:13" s="84" customFormat="1" ht="15" x14ac:dyDescent="0.2">
      <c r="A1" s="88" t="s">
        <v>102</v>
      </c>
      <c r="B1" s="88" t="s">
        <v>362</v>
      </c>
      <c r="C1" s="88" t="s">
        <v>105</v>
      </c>
      <c r="D1" s="88" t="s">
        <v>106</v>
      </c>
      <c r="E1" s="88" t="s">
        <v>519</v>
      </c>
      <c r="F1" s="88" t="s">
        <v>520</v>
      </c>
      <c r="G1" s="88" t="s">
        <v>521</v>
      </c>
      <c r="H1" s="88" t="s">
        <v>372</v>
      </c>
      <c r="I1" s="117" t="s">
        <v>337</v>
      </c>
      <c r="J1" s="89" t="s">
        <v>250</v>
      </c>
      <c r="K1" s="89" t="s">
        <v>499</v>
      </c>
      <c r="L1" s="89" t="s">
        <v>522</v>
      </c>
      <c r="M1" s="15" t="s">
        <v>118</v>
      </c>
    </row>
    <row r="2" spans="1:13" ht="30" x14ac:dyDescent="0.2">
      <c r="A2" s="1" t="s">
        <v>523</v>
      </c>
      <c r="B2" s="1" t="s">
        <v>524</v>
      </c>
      <c r="C2" s="1" t="s">
        <v>137</v>
      </c>
      <c r="D2" s="1" t="s">
        <v>137</v>
      </c>
      <c r="E2" s="1">
        <v>1</v>
      </c>
      <c r="F2" s="1">
        <v>6</v>
      </c>
      <c r="G2" s="1" t="s">
        <v>142</v>
      </c>
      <c r="H2" s="1" t="s">
        <v>129</v>
      </c>
      <c r="I2" s="101" t="s">
        <v>525</v>
      </c>
      <c r="J2" s="1" t="s">
        <v>523</v>
      </c>
      <c r="K2" s="1">
        <v>30</v>
      </c>
      <c r="L2" s="5" t="s">
        <v>125</v>
      </c>
      <c r="M2" s="2"/>
    </row>
    <row r="3" spans="1:13" ht="15" x14ac:dyDescent="0.2">
      <c r="A3" s="1" t="s">
        <v>526</v>
      </c>
      <c r="B3" s="1" t="s">
        <v>527</v>
      </c>
      <c r="C3" s="1" t="s">
        <v>30</v>
      </c>
      <c r="D3" s="1" t="s">
        <v>30</v>
      </c>
      <c r="E3" s="1">
        <v>1</v>
      </c>
      <c r="F3" s="1">
        <v>6</v>
      </c>
      <c r="G3" s="1" t="s">
        <v>134</v>
      </c>
      <c r="H3" s="1" t="s">
        <v>129</v>
      </c>
      <c r="I3" s="101" t="s">
        <v>528</v>
      </c>
      <c r="J3" s="1" t="s">
        <v>529</v>
      </c>
      <c r="K3" s="1">
        <v>38</v>
      </c>
      <c r="L3" s="5" t="s">
        <v>530</v>
      </c>
      <c r="M3" s="2"/>
    </row>
    <row r="4" spans="1:13" ht="15" x14ac:dyDescent="0.2">
      <c r="A4" s="1" t="s">
        <v>461</v>
      </c>
      <c r="B4" s="1" t="s">
        <v>239</v>
      </c>
      <c r="C4" s="1" t="s">
        <v>137</v>
      </c>
      <c r="D4" s="1" t="s">
        <v>137</v>
      </c>
      <c r="E4" s="1">
        <v>1</v>
      </c>
      <c r="F4" s="1">
        <v>6</v>
      </c>
      <c r="G4" s="1" t="s">
        <v>123</v>
      </c>
      <c r="H4" s="1" t="s">
        <v>129</v>
      </c>
      <c r="I4" s="101" t="s">
        <v>531</v>
      </c>
      <c r="J4" s="1" t="s">
        <v>532</v>
      </c>
      <c r="K4" s="1"/>
      <c r="L4" s="5"/>
      <c r="M4" s="2"/>
    </row>
    <row r="5" spans="1:13" ht="30" x14ac:dyDescent="0.2">
      <c r="A5" s="1" t="s">
        <v>533</v>
      </c>
      <c r="B5" s="1" t="s">
        <v>206</v>
      </c>
      <c r="C5" s="1" t="s">
        <v>137</v>
      </c>
      <c r="D5" s="1" t="s">
        <v>137</v>
      </c>
      <c r="E5" s="1">
        <v>1</v>
      </c>
      <c r="F5" s="1">
        <v>8</v>
      </c>
      <c r="G5" s="1" t="s">
        <v>142</v>
      </c>
      <c r="H5" s="1" t="s">
        <v>129</v>
      </c>
      <c r="I5" s="101" t="s">
        <v>534</v>
      </c>
      <c r="J5" s="1" t="s">
        <v>533</v>
      </c>
      <c r="K5" s="1"/>
      <c r="L5" s="5"/>
      <c r="M5" s="2"/>
    </row>
    <row r="6" spans="1:13" ht="15" x14ac:dyDescent="0.2">
      <c r="A6" s="1" t="s">
        <v>535</v>
      </c>
      <c r="B6" s="1" t="s">
        <v>403</v>
      </c>
      <c r="C6" s="1" t="s">
        <v>30</v>
      </c>
      <c r="D6" s="1" t="s">
        <v>137</v>
      </c>
      <c r="E6" s="1">
        <v>2</v>
      </c>
      <c r="F6" s="1">
        <v>12</v>
      </c>
      <c r="G6" s="1" t="s">
        <v>123</v>
      </c>
      <c r="H6" s="1" t="s">
        <v>129</v>
      </c>
      <c r="I6" s="101" t="s">
        <v>536</v>
      </c>
      <c r="J6" s="1" t="s">
        <v>537</v>
      </c>
      <c r="K6" s="1">
        <v>21</v>
      </c>
      <c r="L6" s="5"/>
      <c r="M6" s="2"/>
    </row>
    <row r="7" spans="1:13" ht="15" x14ac:dyDescent="0.2">
      <c r="A7" s="1" t="s">
        <v>538</v>
      </c>
      <c r="B7" s="1" t="s">
        <v>539</v>
      </c>
      <c r="C7" s="1" t="s">
        <v>30</v>
      </c>
      <c r="D7" s="1" t="s">
        <v>137</v>
      </c>
      <c r="E7" s="1">
        <v>1</v>
      </c>
      <c r="F7" s="1">
        <v>6</v>
      </c>
      <c r="G7" s="1" t="s">
        <v>123</v>
      </c>
      <c r="H7" s="1" t="s">
        <v>129</v>
      </c>
      <c r="I7" s="101" t="s">
        <v>540</v>
      </c>
      <c r="J7" s="1" t="s">
        <v>541</v>
      </c>
      <c r="K7" s="1">
        <v>23</v>
      </c>
      <c r="L7" s="5" t="s">
        <v>542</v>
      </c>
      <c r="M7" s="2"/>
    </row>
    <row r="8" spans="1:13" ht="14" x14ac:dyDescent="0.2">
      <c r="A8" s="1"/>
      <c r="B8" s="1"/>
      <c r="C8" s="1"/>
      <c r="D8" s="1"/>
      <c r="E8" s="1"/>
      <c r="F8" s="1"/>
      <c r="G8" s="1"/>
      <c r="H8" s="1"/>
      <c r="I8" s="101"/>
      <c r="J8" s="5"/>
      <c r="K8" s="5"/>
      <c r="L8" s="5"/>
      <c r="M8" s="2"/>
    </row>
    <row r="9" spans="1:13" ht="14" x14ac:dyDescent="0.2">
      <c r="A9" s="1"/>
      <c r="B9" s="1"/>
      <c r="C9" s="1"/>
      <c r="D9" s="1"/>
      <c r="E9" s="1"/>
      <c r="F9" s="1"/>
      <c r="G9" s="1"/>
      <c r="H9" s="1"/>
      <c r="I9" s="101"/>
      <c r="J9" s="5"/>
      <c r="K9" s="5"/>
      <c r="L9" s="5"/>
      <c r="M9" s="2"/>
    </row>
    <row r="10" spans="1:13" ht="14" x14ac:dyDescent="0.2">
      <c r="A10" s="1"/>
      <c r="B10" s="1"/>
      <c r="C10" s="1"/>
      <c r="D10" s="1"/>
      <c r="E10" s="1"/>
      <c r="F10" s="1"/>
      <c r="G10" s="1"/>
      <c r="H10" s="1"/>
      <c r="I10" s="101"/>
      <c r="J10" s="5"/>
      <c r="K10" s="5"/>
      <c r="L10" s="5"/>
      <c r="M10" s="2"/>
    </row>
    <row r="11" spans="1:13" ht="14" x14ac:dyDescent="0.2">
      <c r="A11" s="1"/>
      <c r="B11" s="1"/>
      <c r="C11" s="1"/>
      <c r="D11" s="1"/>
      <c r="E11" s="1"/>
      <c r="F11" s="1"/>
      <c r="G11" s="1"/>
      <c r="H11" s="1"/>
      <c r="I11" s="101"/>
      <c r="J11" s="5"/>
      <c r="K11" s="5"/>
      <c r="L11" s="5"/>
      <c r="M11" s="2"/>
    </row>
    <row r="12" spans="1:13" ht="14" x14ac:dyDescent="0.2">
      <c r="A12" s="1"/>
      <c r="B12" s="1"/>
      <c r="C12" s="1"/>
      <c r="D12" s="1"/>
      <c r="E12" s="1"/>
      <c r="F12" s="1"/>
      <c r="G12" s="1"/>
      <c r="H12" s="1"/>
      <c r="I12" s="101"/>
      <c r="J12" s="5"/>
      <c r="K12" s="5"/>
      <c r="L12" s="5"/>
      <c r="M12" s="2"/>
    </row>
    <row r="13" spans="1:13" ht="14" x14ac:dyDescent="0.2">
      <c r="A13" s="1"/>
      <c r="B13" s="1"/>
      <c r="C13" s="1"/>
      <c r="D13" s="1"/>
      <c r="E13" s="1"/>
      <c r="F13" s="1"/>
      <c r="G13" s="1"/>
      <c r="H13" s="1"/>
      <c r="I13" s="101"/>
      <c r="J13" s="5"/>
      <c r="K13" s="5"/>
      <c r="L13" s="5"/>
      <c r="M13" s="2"/>
    </row>
    <row r="14" spans="1:13" ht="14" x14ac:dyDescent="0.2">
      <c r="A14" s="1"/>
      <c r="B14" s="1"/>
      <c r="C14" s="1"/>
      <c r="D14" s="1"/>
      <c r="E14" s="1"/>
      <c r="F14" s="1"/>
      <c r="G14" s="1"/>
      <c r="H14" s="1"/>
      <c r="I14" s="101"/>
      <c r="J14" s="5"/>
      <c r="K14" s="5"/>
      <c r="L14" s="5"/>
      <c r="M14" s="2"/>
    </row>
    <row r="15" spans="1:13" ht="14" x14ac:dyDescent="0.2">
      <c r="A15" s="1"/>
      <c r="B15" s="1"/>
      <c r="C15" s="1"/>
      <c r="D15" s="1"/>
      <c r="E15" s="1"/>
      <c r="F15" s="1"/>
      <c r="G15" s="1"/>
      <c r="H15" s="1"/>
      <c r="I15" s="101"/>
      <c r="J15" s="5"/>
      <c r="K15" s="5"/>
      <c r="L15" s="5"/>
      <c r="M15" s="2"/>
    </row>
    <row r="16" spans="1:13" ht="14" x14ac:dyDescent="0.2">
      <c r="A16" s="1"/>
      <c r="B16" s="1"/>
      <c r="C16" s="1"/>
      <c r="D16" s="1"/>
      <c r="E16" s="1"/>
      <c r="F16" s="1"/>
      <c r="G16" s="1"/>
      <c r="H16" s="1"/>
      <c r="I16" s="101"/>
      <c r="J16" s="5"/>
      <c r="K16" s="5"/>
      <c r="L16" s="5"/>
      <c r="M16" s="2"/>
    </row>
    <row r="17" spans="9:12" ht="14" x14ac:dyDescent="0.2">
      <c r="I17" s="101"/>
      <c r="J17" s="5"/>
      <c r="K17" s="5"/>
      <c r="L17" s="5"/>
    </row>
    <row r="18" spans="9:12" ht="14" x14ac:dyDescent="0.2">
      <c r="I18" s="101"/>
      <c r="J18" s="5"/>
      <c r="K18" s="5"/>
      <c r="L18" s="5"/>
    </row>
    <row r="19" spans="9:12" ht="14" x14ac:dyDescent="0.2">
      <c r="I19" s="101"/>
      <c r="J19" s="5"/>
      <c r="K19" s="5"/>
      <c r="L19" s="5"/>
    </row>
    <row r="20" spans="9:12" ht="14" x14ac:dyDescent="0.2">
      <c r="I20" s="101"/>
      <c r="J20" s="5"/>
      <c r="K20" s="5"/>
      <c r="L20" s="5"/>
    </row>
    <row r="21" spans="9:12" ht="14" x14ac:dyDescent="0.2">
      <c r="I21" s="101"/>
      <c r="J21" s="5"/>
      <c r="K21" s="5"/>
      <c r="L21" s="5"/>
    </row>
    <row r="22" spans="9:12" ht="14" x14ac:dyDescent="0.2">
      <c r="I22" s="101"/>
      <c r="J22" s="5"/>
      <c r="K22" s="5"/>
      <c r="L22" s="5"/>
    </row>
    <row r="23" spans="9:12" ht="14" x14ac:dyDescent="0.2">
      <c r="I23" s="101"/>
      <c r="J23" s="5"/>
      <c r="K23" s="5"/>
      <c r="L23" s="5"/>
    </row>
    <row r="24" spans="9:12" ht="14" x14ac:dyDescent="0.2">
      <c r="I24" s="101"/>
      <c r="J24" s="5"/>
      <c r="K24" s="5"/>
      <c r="L24" s="5"/>
    </row>
    <row r="25" spans="9:12" ht="14" x14ac:dyDescent="0.2">
      <c r="I25" s="101"/>
      <c r="J25" s="5"/>
      <c r="K25" s="5"/>
      <c r="L25" s="5"/>
    </row>
    <row r="26" spans="9:12" ht="14" x14ac:dyDescent="0.2">
      <c r="I26" s="101"/>
      <c r="J26" s="5"/>
      <c r="K26" s="5"/>
      <c r="L26" s="5"/>
    </row>
    <row r="27" spans="9:12" ht="14" x14ac:dyDescent="0.2">
      <c r="I27" s="101"/>
      <c r="J27" s="5"/>
      <c r="K27" s="5"/>
      <c r="L27" s="5"/>
    </row>
    <row r="28" spans="9:12" ht="14" x14ac:dyDescent="0.2">
      <c r="I28" s="101"/>
      <c r="J28" s="5"/>
      <c r="K28" s="5"/>
      <c r="L28" s="5"/>
    </row>
    <row r="29" spans="9:12" ht="14" x14ac:dyDescent="0.2">
      <c r="I29" s="101"/>
      <c r="J29" s="5"/>
      <c r="K29" s="5"/>
      <c r="L29" s="5"/>
    </row>
    <row r="30" spans="9:12" ht="14" x14ac:dyDescent="0.2">
      <c r="I30" s="101"/>
      <c r="J30" s="5"/>
      <c r="K30" s="5"/>
      <c r="L30" s="5"/>
    </row>
    <row r="31" spans="9:12" ht="14" x14ac:dyDescent="0.2">
      <c r="I31" s="101"/>
      <c r="J31" s="5"/>
      <c r="K31" s="5"/>
      <c r="L31" s="5"/>
    </row>
    <row r="32" spans="9:12" ht="14" x14ac:dyDescent="0.2">
      <c r="I32" s="101"/>
      <c r="J32" s="5"/>
      <c r="K32" s="5"/>
      <c r="L32" s="5"/>
    </row>
    <row r="33" spans="9:12" ht="14" x14ac:dyDescent="0.2">
      <c r="I33" s="101"/>
      <c r="J33" s="5"/>
      <c r="K33" s="5"/>
      <c r="L33" s="5"/>
    </row>
    <row r="34" spans="9:12" ht="14" x14ac:dyDescent="0.2">
      <c r="I34" s="101"/>
      <c r="J34" s="5"/>
      <c r="K34" s="5"/>
      <c r="L34" s="5"/>
    </row>
    <row r="35" spans="9:12" ht="14" x14ac:dyDescent="0.2">
      <c r="I35" s="101"/>
      <c r="J35" s="5"/>
      <c r="K35" s="5"/>
      <c r="L35" s="5"/>
    </row>
    <row r="36" spans="9:12" ht="14" x14ac:dyDescent="0.2">
      <c r="I36" s="101"/>
      <c r="J36" s="5"/>
      <c r="K36" s="5"/>
      <c r="L36" s="5"/>
    </row>
    <row r="37" spans="9:12" ht="14" x14ac:dyDescent="0.2">
      <c r="I37" s="101"/>
      <c r="J37" s="5"/>
      <c r="K37" s="5"/>
      <c r="L37" s="5"/>
    </row>
    <row r="38" spans="9:12" ht="14" x14ac:dyDescent="0.2">
      <c r="I38" s="101"/>
      <c r="J38" s="5"/>
      <c r="K38" s="5"/>
      <c r="L38" s="5"/>
    </row>
    <row r="39" spans="9:12" ht="14" x14ac:dyDescent="0.2">
      <c r="I39" s="101"/>
      <c r="J39" s="5"/>
      <c r="K39" s="5"/>
      <c r="L39" s="5"/>
    </row>
    <row r="40" spans="9:12" ht="14" x14ac:dyDescent="0.2">
      <c r="I40" s="101"/>
      <c r="J40" s="5"/>
      <c r="K40" s="5"/>
      <c r="L40" s="5"/>
    </row>
    <row r="41" spans="9:12" ht="14" x14ac:dyDescent="0.2">
      <c r="I41" s="101"/>
      <c r="J41" s="5"/>
      <c r="K41" s="5"/>
      <c r="L41" s="5"/>
    </row>
    <row r="42" spans="9:12" ht="14" x14ac:dyDescent="0.2">
      <c r="I42" s="101"/>
      <c r="J42" s="5"/>
      <c r="K42" s="5"/>
      <c r="L42" s="5"/>
    </row>
    <row r="43" spans="9:12" ht="14" x14ac:dyDescent="0.2">
      <c r="I43" s="101"/>
      <c r="J43" s="5"/>
      <c r="K43" s="5"/>
      <c r="L43" s="5"/>
    </row>
    <row r="44" spans="9:12" ht="14" x14ac:dyDescent="0.2">
      <c r="I44" s="101"/>
      <c r="J44" s="5"/>
      <c r="K44" s="5"/>
      <c r="L44" s="5"/>
    </row>
    <row r="45" spans="9:12" ht="14" x14ac:dyDescent="0.2">
      <c r="I45" s="101"/>
      <c r="J45" s="5"/>
      <c r="K45" s="5"/>
      <c r="L45" s="5"/>
    </row>
    <row r="46" spans="9:12" ht="14" x14ac:dyDescent="0.2">
      <c r="I46" s="101"/>
      <c r="J46" s="5"/>
      <c r="K46" s="5"/>
      <c r="L46" s="5"/>
    </row>
    <row r="47" spans="9:12" ht="14" x14ac:dyDescent="0.2">
      <c r="I47" s="101"/>
      <c r="J47" s="5"/>
      <c r="K47" s="5"/>
      <c r="L47" s="5"/>
    </row>
    <row r="48" spans="9:12" ht="14" x14ac:dyDescent="0.2">
      <c r="I48" s="101"/>
      <c r="J48" s="5"/>
      <c r="K48" s="5"/>
      <c r="L48" s="5"/>
    </row>
    <row r="49" spans="9:12" ht="14" x14ac:dyDescent="0.2">
      <c r="I49" s="101"/>
      <c r="J49" s="5"/>
      <c r="K49" s="5"/>
      <c r="L49" s="5"/>
    </row>
    <row r="50" spans="9:12" ht="14" x14ac:dyDescent="0.2">
      <c r="I50" s="101"/>
      <c r="J50" s="5"/>
      <c r="K50" s="5"/>
      <c r="L50" s="5"/>
    </row>
    <row r="51" spans="9:12" ht="14" x14ac:dyDescent="0.2">
      <c r="I51" s="101"/>
      <c r="J51" s="5"/>
      <c r="K51" s="5"/>
      <c r="L51" s="5"/>
    </row>
    <row r="52" spans="9:12" ht="14" x14ac:dyDescent="0.2">
      <c r="I52" s="101"/>
      <c r="J52" s="5"/>
      <c r="K52" s="5"/>
      <c r="L52" s="5"/>
    </row>
    <row r="53" spans="9:12" ht="14" x14ac:dyDescent="0.2">
      <c r="I53" s="101"/>
      <c r="J53" s="5"/>
      <c r="K53" s="5"/>
      <c r="L53" s="5"/>
    </row>
    <row r="54" spans="9:12" ht="14" x14ac:dyDescent="0.2">
      <c r="I54" s="101"/>
      <c r="J54" s="5"/>
      <c r="K54" s="5"/>
      <c r="L54" s="5"/>
    </row>
    <row r="55" spans="9:12" ht="14" x14ac:dyDescent="0.2">
      <c r="I55" s="101"/>
      <c r="J55" s="5"/>
      <c r="K55" s="5"/>
      <c r="L55" s="5"/>
    </row>
    <row r="56" spans="9:12" ht="14" x14ac:dyDescent="0.2">
      <c r="I56" s="101"/>
      <c r="J56" s="5"/>
      <c r="K56" s="5"/>
      <c r="L56" s="5"/>
    </row>
    <row r="57" spans="9:12" ht="14" x14ac:dyDescent="0.2">
      <c r="I57" s="101"/>
      <c r="J57" s="5"/>
      <c r="K57" s="5"/>
      <c r="L57" s="5"/>
    </row>
    <row r="58" spans="9:12" ht="14" x14ac:dyDescent="0.2">
      <c r="I58" s="101"/>
      <c r="J58" s="5"/>
      <c r="K58" s="5"/>
      <c r="L58" s="5"/>
    </row>
    <row r="59" spans="9:12" ht="14" x14ac:dyDescent="0.2">
      <c r="I59" s="101"/>
      <c r="J59" s="5"/>
      <c r="K59" s="5"/>
      <c r="L59" s="5"/>
    </row>
    <row r="60" spans="9:12" ht="14" x14ac:dyDescent="0.2">
      <c r="I60" s="101"/>
      <c r="J60" s="5"/>
      <c r="K60" s="5"/>
      <c r="L60" s="5"/>
    </row>
    <row r="61" spans="9:12" ht="14" x14ac:dyDescent="0.2">
      <c r="I61" s="101"/>
      <c r="J61" s="5"/>
      <c r="K61" s="5"/>
      <c r="L61" s="5"/>
    </row>
    <row r="62" spans="9:12" ht="14" x14ac:dyDescent="0.2">
      <c r="I62" s="101"/>
      <c r="J62" s="5"/>
      <c r="K62" s="5"/>
      <c r="L62" s="5"/>
    </row>
    <row r="63" spans="9:12" ht="14" x14ac:dyDescent="0.2">
      <c r="I63" s="101"/>
      <c r="J63" s="5"/>
      <c r="K63" s="5"/>
      <c r="L63" s="5"/>
    </row>
    <row r="64" spans="9:12" ht="14" x14ac:dyDescent="0.2">
      <c r="I64" s="101"/>
      <c r="J64" s="5"/>
      <c r="K64" s="5"/>
      <c r="L64" s="5"/>
    </row>
    <row r="65" spans="9:12" ht="14" x14ac:dyDescent="0.2">
      <c r="I65" s="101"/>
      <c r="J65" s="5"/>
      <c r="K65" s="5"/>
      <c r="L65" s="5"/>
    </row>
    <row r="66" spans="9:12" ht="14" x14ac:dyDescent="0.2">
      <c r="I66" s="101"/>
      <c r="J66" s="5"/>
      <c r="K66" s="5"/>
      <c r="L66" s="5"/>
    </row>
    <row r="67" spans="9:12" ht="14" x14ac:dyDescent="0.2">
      <c r="I67" s="101"/>
      <c r="J67" s="5"/>
      <c r="K67" s="5"/>
      <c r="L67" s="5"/>
    </row>
    <row r="68" spans="9:12" ht="14" x14ac:dyDescent="0.2">
      <c r="I68" s="101"/>
      <c r="J68" s="5"/>
      <c r="K68" s="5"/>
      <c r="L68" s="5"/>
    </row>
    <row r="69" spans="9:12" ht="14" x14ac:dyDescent="0.2">
      <c r="I69" s="101"/>
      <c r="J69" s="5"/>
      <c r="K69" s="5"/>
      <c r="L69" s="5"/>
    </row>
    <row r="70" spans="9:12" ht="14" x14ac:dyDescent="0.2">
      <c r="I70" s="101"/>
      <c r="J70" s="5"/>
      <c r="K70" s="5"/>
      <c r="L70" s="5"/>
    </row>
    <row r="71" spans="9:12" ht="14" x14ac:dyDescent="0.2">
      <c r="I71" s="101"/>
      <c r="J71" s="5"/>
      <c r="K71" s="5"/>
      <c r="L71" s="5"/>
    </row>
    <row r="72" spans="9:12" ht="14" x14ac:dyDescent="0.2">
      <c r="I72" s="101"/>
      <c r="J72" s="5"/>
      <c r="K72" s="5"/>
      <c r="L72" s="5"/>
    </row>
    <row r="73" spans="9:12" ht="14" x14ac:dyDescent="0.2">
      <c r="I73" s="101"/>
      <c r="J73" s="5"/>
      <c r="K73" s="5"/>
      <c r="L73" s="5"/>
    </row>
    <row r="74" spans="9:12" ht="14" x14ac:dyDescent="0.2">
      <c r="I74" s="101"/>
      <c r="J74" s="5"/>
      <c r="K74" s="5"/>
      <c r="L74" s="5"/>
    </row>
    <row r="75" spans="9:12" ht="14" x14ac:dyDescent="0.2">
      <c r="I75" s="101"/>
      <c r="J75" s="5"/>
      <c r="K75" s="5"/>
      <c r="L75" s="5"/>
    </row>
    <row r="76" spans="9:12" ht="14" x14ac:dyDescent="0.2">
      <c r="I76" s="101"/>
      <c r="J76" s="5"/>
      <c r="K76" s="5"/>
      <c r="L76" s="5"/>
    </row>
    <row r="77" spans="9:12" ht="14" x14ac:dyDescent="0.2">
      <c r="I77" s="101"/>
      <c r="J77" s="5"/>
      <c r="K77" s="5"/>
      <c r="L77" s="5"/>
    </row>
    <row r="78" spans="9:12" ht="14" x14ac:dyDescent="0.2">
      <c r="I78" s="101"/>
      <c r="J78" s="5"/>
      <c r="K78" s="5"/>
      <c r="L78" s="5"/>
    </row>
    <row r="79" spans="9:12" ht="14" x14ac:dyDescent="0.2">
      <c r="I79" s="101"/>
      <c r="J79" s="5"/>
      <c r="K79" s="5"/>
      <c r="L79" s="5"/>
    </row>
    <row r="80" spans="9:12" ht="14" x14ac:dyDescent="0.2">
      <c r="I80" s="101"/>
      <c r="J80" s="5"/>
      <c r="K80" s="5"/>
      <c r="L80" s="5"/>
    </row>
    <row r="81" spans="9:12" ht="14" x14ac:dyDescent="0.2">
      <c r="I81" s="101"/>
      <c r="J81" s="5"/>
      <c r="K81" s="5"/>
      <c r="L81" s="5"/>
    </row>
    <row r="82" spans="9:12" ht="14" x14ac:dyDescent="0.2">
      <c r="I82" s="101"/>
      <c r="J82" s="5"/>
      <c r="K82" s="5"/>
      <c r="L82" s="5"/>
    </row>
    <row r="83" spans="9:12" ht="14" x14ac:dyDescent="0.2">
      <c r="I83" s="101"/>
      <c r="J83" s="5"/>
      <c r="K83" s="5"/>
      <c r="L83" s="5"/>
    </row>
    <row r="84" spans="9:12" ht="14" x14ac:dyDescent="0.2">
      <c r="I84" s="101"/>
      <c r="J84" s="5"/>
      <c r="K84" s="5"/>
      <c r="L84" s="5"/>
    </row>
    <row r="85" spans="9:12" ht="14" x14ac:dyDescent="0.2">
      <c r="I85" s="101"/>
      <c r="J85" s="5"/>
      <c r="K85" s="5"/>
      <c r="L85" s="5"/>
    </row>
    <row r="86" spans="9:12" ht="14" x14ac:dyDescent="0.2">
      <c r="I86" s="101"/>
      <c r="J86" s="5"/>
      <c r="K86" s="5"/>
      <c r="L86" s="5"/>
    </row>
    <row r="87" spans="9:12" ht="14" x14ac:dyDescent="0.2">
      <c r="I87" s="101"/>
      <c r="J87" s="5"/>
      <c r="K87" s="5"/>
      <c r="L87" s="5"/>
    </row>
    <row r="88" spans="9:12" ht="14" x14ac:dyDescent="0.2">
      <c r="I88" s="101"/>
      <c r="J88" s="5"/>
      <c r="K88" s="5"/>
      <c r="L88" s="5"/>
    </row>
    <row r="89" spans="9:12" ht="14" x14ac:dyDescent="0.2">
      <c r="I89" s="101"/>
      <c r="J89" s="5"/>
      <c r="K89" s="5"/>
      <c r="L89" s="5"/>
    </row>
    <row r="90" spans="9:12" ht="14" x14ac:dyDescent="0.2">
      <c r="I90" s="101"/>
      <c r="J90" s="5"/>
      <c r="K90" s="5"/>
      <c r="L90" s="5"/>
    </row>
    <row r="91" spans="9:12" ht="14" x14ac:dyDescent="0.2">
      <c r="I91" s="101"/>
      <c r="J91" s="5"/>
      <c r="K91" s="5"/>
      <c r="L91" s="5"/>
    </row>
    <row r="92" spans="9:12" ht="14" x14ac:dyDescent="0.2">
      <c r="I92" s="101"/>
      <c r="J92" s="5"/>
      <c r="K92" s="5"/>
      <c r="L92" s="5"/>
    </row>
    <row r="93" spans="9:12" ht="14" x14ac:dyDescent="0.2">
      <c r="I93" s="101"/>
      <c r="J93" s="5"/>
      <c r="K93" s="5"/>
      <c r="L93" s="5"/>
    </row>
    <row r="94" spans="9:12" ht="14" x14ac:dyDescent="0.2">
      <c r="I94" s="101"/>
      <c r="J94" s="5"/>
      <c r="K94" s="5"/>
      <c r="L94" s="5"/>
    </row>
    <row r="95" spans="9:12" ht="14" x14ac:dyDescent="0.2">
      <c r="I95" s="101"/>
      <c r="J95" s="5"/>
      <c r="K95" s="5"/>
      <c r="L95" s="5"/>
    </row>
    <row r="96" spans="9:12" ht="14" x14ac:dyDescent="0.2">
      <c r="I96" s="101"/>
      <c r="J96" s="5"/>
      <c r="K96" s="5"/>
      <c r="L96" s="5"/>
    </row>
    <row r="97" spans="9:14" ht="14" x14ac:dyDescent="0.2">
      <c r="I97" s="101"/>
      <c r="J97" s="5"/>
      <c r="K97" s="5"/>
      <c r="L97" s="5"/>
      <c r="M97" s="2"/>
      <c r="N97" s="1"/>
    </row>
    <row r="98" spans="9:14" ht="14" x14ac:dyDescent="0.2">
      <c r="I98" s="101"/>
      <c r="J98" s="5"/>
      <c r="K98" s="5"/>
      <c r="L98" s="5"/>
      <c r="M98" s="2"/>
      <c r="N98" s="1"/>
    </row>
    <row r="99" spans="9:14" ht="14" x14ac:dyDescent="0.2">
      <c r="I99" s="101"/>
      <c r="J99" s="5"/>
      <c r="K99" s="5"/>
      <c r="L99" s="5"/>
      <c r="M99" s="2"/>
      <c r="N99" s="1"/>
    </row>
    <row r="100" spans="9:14" ht="14" x14ac:dyDescent="0.2">
      <c r="I100" s="101"/>
      <c r="J100" s="5"/>
      <c r="K100" s="5"/>
      <c r="L100" s="5"/>
      <c r="M100" s="2"/>
      <c r="N100" s="1"/>
    </row>
    <row r="101" spans="9:14" ht="14" x14ac:dyDescent="0.2">
      <c r="I101" s="101"/>
      <c r="J101" s="5"/>
      <c r="K101" s="5"/>
      <c r="L101" s="5"/>
      <c r="M101" s="2"/>
      <c r="N101" s="1"/>
    </row>
    <row r="102" spans="9:14" ht="14" x14ac:dyDescent="0.2">
      <c r="I102" s="101"/>
      <c r="J102" s="5"/>
      <c r="K102" s="5"/>
      <c r="L102" s="5"/>
      <c r="M102" s="2"/>
      <c r="N102" s="1"/>
    </row>
    <row r="103" spans="9:14" ht="14" x14ac:dyDescent="0.2">
      <c r="I103" s="101"/>
      <c r="J103" s="5"/>
      <c r="K103" s="5"/>
      <c r="L103" s="5"/>
      <c r="M103" s="2"/>
      <c r="N103" s="1"/>
    </row>
    <row r="104" spans="9:14" ht="14" x14ac:dyDescent="0.2">
      <c r="I104" s="101"/>
      <c r="J104" s="5"/>
      <c r="K104" s="5"/>
      <c r="L104" s="5"/>
      <c r="M104" s="2"/>
      <c r="N104" s="1"/>
    </row>
    <row r="105" spans="9:14" ht="14" x14ac:dyDescent="0.2">
      <c r="I105" s="101"/>
      <c r="J105" s="5"/>
      <c r="K105" s="5"/>
      <c r="L105" s="5"/>
      <c r="M105" s="2"/>
      <c r="N105" s="42"/>
    </row>
    <row r="106" spans="9:14" ht="14" x14ac:dyDescent="0.2">
      <c r="I106" s="101"/>
      <c r="J106" s="5"/>
      <c r="K106" s="5"/>
      <c r="L106" s="5"/>
      <c r="M106" s="2"/>
      <c r="N106" s="42"/>
    </row>
    <row r="107" spans="9:14" ht="14" x14ac:dyDescent="0.2">
      <c r="I107" s="101"/>
      <c r="J107" s="5"/>
      <c r="K107" s="5"/>
      <c r="L107" s="5"/>
      <c r="M107" s="2"/>
      <c r="N107" s="42"/>
    </row>
    <row r="108" spans="9:14" ht="14" x14ac:dyDescent="0.2">
      <c r="I108" s="101"/>
      <c r="J108" s="5"/>
      <c r="K108" s="5"/>
      <c r="L108" s="5"/>
      <c r="M108" s="2"/>
      <c r="N108" s="1"/>
    </row>
    <row r="109" spans="9:14" ht="14" x14ac:dyDescent="0.2">
      <c r="I109" s="101"/>
      <c r="J109" s="5"/>
      <c r="K109" s="5"/>
      <c r="L109" s="5"/>
      <c r="M109" s="2"/>
      <c r="N109" s="1"/>
    </row>
    <row r="110" spans="9:14" ht="14" x14ac:dyDescent="0.2">
      <c r="I110" s="101"/>
      <c r="J110" s="5"/>
      <c r="K110" s="5"/>
      <c r="L110" s="5"/>
      <c r="M110" s="2"/>
      <c r="N110" s="1"/>
    </row>
    <row r="111" spans="9:14" ht="14" x14ac:dyDescent="0.2">
      <c r="I111" s="101"/>
      <c r="J111" s="5"/>
      <c r="K111" s="5"/>
      <c r="L111" s="5"/>
      <c r="M111" s="2"/>
      <c r="N111" s="1"/>
    </row>
    <row r="112" spans="9:14" ht="14" x14ac:dyDescent="0.2">
      <c r="I112" s="101"/>
      <c r="J112" s="5"/>
      <c r="K112" s="5"/>
      <c r="L112" s="5"/>
      <c r="M112" s="2"/>
      <c r="N112" s="1"/>
    </row>
    <row r="113" spans="1:14" ht="14" x14ac:dyDescent="0.2">
      <c r="A113" s="1"/>
      <c r="B113" s="1"/>
      <c r="C113" s="1"/>
      <c r="D113" s="1"/>
      <c r="E113" s="1"/>
      <c r="F113" s="1"/>
      <c r="G113" s="1"/>
      <c r="H113" s="1"/>
      <c r="I113" s="101"/>
      <c r="J113" s="5"/>
      <c r="K113" s="5"/>
      <c r="L113" s="5"/>
      <c r="M113" s="2"/>
      <c r="N113" s="1"/>
    </row>
    <row r="114" spans="1:14" ht="14" x14ac:dyDescent="0.2">
      <c r="A114" s="1"/>
      <c r="B114" s="1"/>
      <c r="C114" s="1"/>
      <c r="D114" s="1"/>
      <c r="E114" s="1"/>
      <c r="F114" s="1"/>
      <c r="G114" s="1"/>
      <c r="H114" s="1"/>
      <c r="I114" s="101"/>
      <c r="J114" s="5"/>
      <c r="K114" s="5"/>
      <c r="L114" s="5"/>
      <c r="M114" s="2"/>
      <c r="N114" s="1"/>
    </row>
    <row r="115" spans="1:14" ht="14" x14ac:dyDescent="0.2">
      <c r="A115" s="1"/>
      <c r="B115" s="1"/>
      <c r="C115" s="1"/>
      <c r="D115" s="1"/>
      <c r="E115" s="1"/>
      <c r="F115" s="1"/>
      <c r="G115" s="1"/>
      <c r="H115" s="1"/>
      <c r="I115" s="101"/>
      <c r="J115" s="5"/>
      <c r="K115" s="5"/>
      <c r="L115" s="5"/>
      <c r="M115" s="2"/>
      <c r="N115" s="1"/>
    </row>
    <row r="116" spans="1:14" ht="14" x14ac:dyDescent="0.2">
      <c r="A116" s="6"/>
      <c r="B116" s="6"/>
      <c r="C116" s="6"/>
      <c r="D116" s="6"/>
      <c r="E116" s="6"/>
      <c r="F116" s="6"/>
      <c r="G116" s="6"/>
      <c r="H116" s="6"/>
      <c r="I116" s="118"/>
      <c r="J116" s="7"/>
      <c r="K116" s="7"/>
      <c r="L116" s="7"/>
      <c r="M116" s="2"/>
      <c r="N116" s="6"/>
    </row>
    <row r="117" spans="1:14" ht="14" x14ac:dyDescent="0.2">
      <c r="A117" s="6"/>
      <c r="B117" s="6"/>
      <c r="C117" s="6"/>
      <c r="D117" s="6"/>
      <c r="E117" s="6"/>
      <c r="F117" s="6"/>
      <c r="G117" s="6"/>
      <c r="H117" s="6"/>
      <c r="I117" s="118"/>
      <c r="J117" s="7"/>
      <c r="K117" s="7"/>
      <c r="L117" s="7"/>
      <c r="M117" s="2"/>
      <c r="N117" s="6"/>
    </row>
    <row r="118" spans="1:14" ht="14" x14ac:dyDescent="0.2">
      <c r="A118" s="6"/>
      <c r="B118" s="6"/>
      <c r="C118" s="6"/>
      <c r="D118" s="6"/>
      <c r="E118" s="6"/>
      <c r="F118" s="6"/>
      <c r="G118" s="6"/>
      <c r="H118" s="6"/>
      <c r="I118" s="118"/>
      <c r="J118" s="7"/>
      <c r="K118" s="7"/>
      <c r="L118" s="7"/>
      <c r="M118" s="2"/>
      <c r="N118" s="6"/>
    </row>
    <row r="119" spans="1:14" ht="14" x14ac:dyDescent="0.2">
      <c r="A119" s="6"/>
      <c r="B119" s="6"/>
      <c r="C119" s="6"/>
      <c r="D119" s="6"/>
      <c r="E119" s="6"/>
      <c r="F119" s="6"/>
      <c r="G119" s="6"/>
      <c r="H119" s="6"/>
      <c r="I119" s="118"/>
      <c r="J119" s="7"/>
      <c r="K119" s="7"/>
      <c r="L119" s="7"/>
      <c r="M119" s="2"/>
      <c r="N119" s="6"/>
    </row>
    <row r="120" spans="1:14" ht="14" x14ac:dyDescent="0.2">
      <c r="A120" s="1"/>
      <c r="B120" s="1"/>
      <c r="C120" s="1"/>
      <c r="D120" s="1"/>
      <c r="E120" s="1"/>
      <c r="F120" s="1"/>
      <c r="G120" s="1"/>
      <c r="H120" s="1"/>
      <c r="I120" s="101"/>
      <c r="J120" s="5"/>
      <c r="K120" s="5"/>
      <c r="L120" s="5"/>
      <c r="M120" s="2"/>
      <c r="N120" s="1"/>
    </row>
    <row r="121" spans="1:14" ht="14" x14ac:dyDescent="0.2">
      <c r="A121" s="1"/>
      <c r="B121" s="1"/>
      <c r="C121" s="1"/>
      <c r="D121" s="1"/>
      <c r="E121" s="1"/>
      <c r="F121" s="1"/>
      <c r="G121" s="1"/>
      <c r="H121" s="1"/>
      <c r="I121" s="101"/>
      <c r="J121" s="5"/>
      <c r="K121" s="5"/>
      <c r="L121" s="5"/>
      <c r="M121" s="2"/>
      <c r="N121" s="1"/>
    </row>
    <row r="122" spans="1:14" ht="14" x14ac:dyDescent="0.2">
      <c r="A122" s="1"/>
      <c r="B122" s="1"/>
      <c r="C122" s="1"/>
      <c r="D122" s="1"/>
      <c r="E122" s="1"/>
      <c r="F122" s="1"/>
      <c r="G122" s="1"/>
      <c r="H122" s="1"/>
      <c r="I122" s="101"/>
      <c r="J122" s="5"/>
      <c r="K122" s="5"/>
      <c r="L122" s="5"/>
      <c r="M122" s="2"/>
      <c r="N122" s="1"/>
    </row>
    <row r="123" spans="1:14" ht="14" x14ac:dyDescent="0.2">
      <c r="A123" s="1"/>
      <c r="B123" s="1"/>
      <c r="C123" s="1"/>
      <c r="D123" s="1"/>
      <c r="E123" s="1"/>
      <c r="F123" s="1"/>
      <c r="G123" s="1"/>
      <c r="H123" s="1"/>
      <c r="I123" s="101"/>
      <c r="J123" s="5"/>
      <c r="K123" s="5"/>
      <c r="L123" s="5"/>
      <c r="M123" s="2"/>
      <c r="N123" s="1"/>
    </row>
    <row r="124" spans="1:14" ht="14" x14ac:dyDescent="0.2">
      <c r="A124" s="1"/>
      <c r="B124" s="1"/>
      <c r="C124" s="1"/>
      <c r="D124" s="1"/>
      <c r="E124" s="1"/>
      <c r="F124" s="1"/>
      <c r="G124" s="1"/>
      <c r="H124" s="1"/>
      <c r="I124" s="101"/>
      <c r="J124" s="5"/>
      <c r="K124" s="5"/>
      <c r="L124" s="5"/>
      <c r="M124" s="2"/>
      <c r="N124" s="1"/>
    </row>
    <row r="125" spans="1:14" ht="14" x14ac:dyDescent="0.2">
      <c r="A125" s="1"/>
      <c r="B125" s="1"/>
      <c r="C125" s="1"/>
      <c r="D125" s="1"/>
      <c r="E125" s="1"/>
      <c r="F125" s="1"/>
      <c r="G125" s="1"/>
      <c r="H125" s="1"/>
      <c r="I125" s="101"/>
      <c r="J125" s="5"/>
      <c r="K125" s="5"/>
      <c r="L125" s="5"/>
      <c r="M125" s="2"/>
      <c r="N125" s="1"/>
    </row>
    <row r="126" spans="1:14" ht="14" x14ac:dyDescent="0.2">
      <c r="A126" s="1"/>
      <c r="B126" s="1"/>
      <c r="C126" s="1"/>
      <c r="D126" s="1"/>
      <c r="E126" s="1"/>
      <c r="F126" s="1"/>
      <c r="G126" s="1"/>
      <c r="H126" s="1"/>
      <c r="I126" s="101"/>
      <c r="J126" s="5"/>
      <c r="K126" s="5"/>
      <c r="L126" s="5"/>
      <c r="M126" s="2"/>
      <c r="N126" s="1"/>
    </row>
    <row r="127" spans="1:14" ht="14" x14ac:dyDescent="0.2">
      <c r="A127" s="1"/>
      <c r="B127" s="1"/>
      <c r="C127" s="1"/>
      <c r="D127" s="1"/>
      <c r="E127" s="1"/>
      <c r="F127" s="1"/>
      <c r="G127" s="1"/>
      <c r="H127" s="1"/>
      <c r="I127" s="101"/>
      <c r="J127" s="5"/>
      <c r="K127" s="5"/>
      <c r="L127" s="5"/>
      <c r="M127" s="2"/>
      <c r="N127" s="1"/>
    </row>
    <row r="128" spans="1:14" ht="14" x14ac:dyDescent="0.2">
      <c r="A128" s="1"/>
      <c r="B128" s="1"/>
      <c r="C128" s="1"/>
      <c r="D128" s="1"/>
      <c r="E128" s="1"/>
      <c r="F128" s="1"/>
      <c r="G128" s="1"/>
      <c r="H128" s="1"/>
      <c r="I128" s="101"/>
      <c r="J128" s="5"/>
      <c r="K128" s="5"/>
      <c r="L128" s="5"/>
      <c r="M128" s="2"/>
      <c r="N128" s="1"/>
    </row>
    <row r="129" spans="1:14" ht="14" x14ac:dyDescent="0.2">
      <c r="A129" s="1"/>
      <c r="B129" s="1"/>
      <c r="C129" s="1"/>
      <c r="D129" s="1"/>
      <c r="E129" s="1"/>
      <c r="F129" s="1"/>
      <c r="G129" s="1"/>
      <c r="H129" s="1"/>
      <c r="I129" s="101"/>
      <c r="J129" s="5"/>
      <c r="K129" s="5"/>
      <c r="L129" s="5"/>
      <c r="M129" s="2"/>
      <c r="N129" s="1"/>
    </row>
    <row r="130" spans="1:14" ht="14" x14ac:dyDescent="0.2">
      <c r="A130" s="1"/>
      <c r="B130" s="1"/>
      <c r="C130" s="1"/>
      <c r="D130" s="1"/>
      <c r="E130" s="1"/>
      <c r="F130" s="1"/>
      <c r="G130" s="1"/>
      <c r="H130" s="1"/>
      <c r="I130" s="101"/>
      <c r="J130" s="5"/>
      <c r="K130" s="5"/>
      <c r="L130" s="5"/>
      <c r="M130" s="2"/>
      <c r="N130" s="1"/>
    </row>
    <row r="131" spans="1:14" ht="14" x14ac:dyDescent="0.2">
      <c r="A131" s="1"/>
      <c r="B131" s="1"/>
      <c r="C131" s="1"/>
      <c r="D131" s="1"/>
      <c r="E131" s="1"/>
      <c r="F131" s="1"/>
      <c r="G131" s="1"/>
      <c r="H131" s="1"/>
      <c r="I131" s="101"/>
      <c r="J131" s="5"/>
      <c r="K131" s="5"/>
      <c r="L131" s="5"/>
      <c r="M131" s="2"/>
      <c r="N131" s="1"/>
    </row>
    <row r="132" spans="1:14" ht="14" x14ac:dyDescent="0.2">
      <c r="A132" s="1"/>
      <c r="B132" s="1"/>
      <c r="C132" s="1"/>
      <c r="D132" s="1"/>
      <c r="E132" s="1"/>
      <c r="F132" s="1"/>
      <c r="G132" s="1"/>
      <c r="H132" s="1"/>
      <c r="I132" s="101"/>
      <c r="J132" s="5"/>
      <c r="K132" s="5"/>
      <c r="L132" s="5"/>
      <c r="M132" s="2"/>
      <c r="N132" s="1"/>
    </row>
    <row r="133" spans="1:14" ht="14" x14ac:dyDescent="0.2">
      <c r="A133" s="1"/>
      <c r="B133" s="1"/>
      <c r="C133" s="1"/>
      <c r="D133" s="1"/>
      <c r="E133" s="1"/>
      <c r="F133" s="1"/>
      <c r="G133" s="1"/>
      <c r="H133" s="1"/>
      <c r="I133" s="101"/>
      <c r="J133" s="5"/>
      <c r="K133" s="5"/>
      <c r="L133" s="5"/>
      <c r="M133" s="2"/>
      <c r="N133" s="1"/>
    </row>
    <row r="134" spans="1:14" ht="14" x14ac:dyDescent="0.2">
      <c r="A134" s="1"/>
      <c r="B134" s="1"/>
      <c r="C134" s="1"/>
      <c r="D134" s="1"/>
      <c r="E134" s="1"/>
      <c r="F134" s="1"/>
      <c r="G134" s="1"/>
      <c r="H134" s="1"/>
      <c r="I134" s="101"/>
      <c r="J134" s="5"/>
      <c r="K134" s="5"/>
      <c r="L134" s="5"/>
      <c r="M134" s="2"/>
      <c r="N134" s="1"/>
    </row>
    <row r="135" spans="1:14" ht="14" x14ac:dyDescent="0.2">
      <c r="A135" s="1"/>
      <c r="B135" s="1"/>
      <c r="C135" s="1"/>
      <c r="D135" s="1"/>
      <c r="E135" s="1"/>
      <c r="F135" s="1"/>
      <c r="G135" s="1"/>
      <c r="H135" s="1"/>
      <c r="I135" s="101"/>
      <c r="J135" s="5"/>
      <c r="K135" s="5"/>
      <c r="L135" s="5"/>
      <c r="M135" s="2"/>
      <c r="N135" s="1"/>
    </row>
    <row r="136" spans="1:14" ht="14" x14ac:dyDescent="0.2">
      <c r="A136" s="1"/>
      <c r="B136" s="1"/>
      <c r="C136" s="1"/>
      <c r="D136" s="1"/>
      <c r="E136" s="1"/>
      <c r="F136" s="1"/>
      <c r="G136" s="1"/>
      <c r="H136" s="1"/>
      <c r="I136" s="101"/>
      <c r="J136" s="5"/>
      <c r="K136" s="5"/>
      <c r="L136" s="5"/>
      <c r="M136" s="2"/>
      <c r="N136" s="1"/>
    </row>
    <row r="137" spans="1:14" ht="14" x14ac:dyDescent="0.2">
      <c r="A137" s="1"/>
      <c r="B137" s="1"/>
      <c r="C137" s="1"/>
      <c r="D137" s="1"/>
      <c r="E137" s="1"/>
      <c r="F137" s="1"/>
      <c r="G137" s="1"/>
      <c r="H137" s="1"/>
      <c r="I137" s="101"/>
      <c r="J137" s="5"/>
      <c r="K137" s="5"/>
      <c r="L137" s="5"/>
      <c r="M137" s="2"/>
      <c r="N137" s="1"/>
    </row>
    <row r="138" spans="1:14" ht="14" x14ac:dyDescent="0.2">
      <c r="A138" s="6"/>
      <c r="B138" s="6"/>
      <c r="C138" s="6"/>
      <c r="D138" s="6"/>
      <c r="E138" s="6"/>
      <c r="F138" s="6"/>
      <c r="G138" s="6"/>
      <c r="H138" s="6"/>
      <c r="I138" s="118"/>
      <c r="J138" s="7"/>
      <c r="K138" s="7"/>
      <c r="L138" s="7"/>
      <c r="M138" s="2"/>
      <c r="N138" s="6"/>
    </row>
    <row r="139" spans="1:14" ht="14" x14ac:dyDescent="0.2">
      <c r="A139" s="6"/>
      <c r="B139" s="6"/>
      <c r="C139" s="6"/>
      <c r="D139" s="6"/>
      <c r="E139" s="6"/>
      <c r="F139" s="6"/>
      <c r="G139" s="6"/>
      <c r="H139" s="6"/>
      <c r="I139" s="118"/>
      <c r="J139" s="7"/>
      <c r="K139" s="7"/>
      <c r="L139" s="7"/>
      <c r="M139" s="2"/>
      <c r="N139" s="6"/>
    </row>
    <row r="140" spans="1:14" ht="14" x14ac:dyDescent="0.2">
      <c r="A140" s="6"/>
      <c r="B140" s="6"/>
      <c r="C140" s="6"/>
      <c r="D140" s="6"/>
      <c r="E140" s="6"/>
      <c r="F140" s="6"/>
      <c r="G140" s="6"/>
      <c r="H140" s="6"/>
      <c r="I140" s="118"/>
      <c r="J140" s="7"/>
      <c r="K140" s="7"/>
      <c r="L140" s="7"/>
      <c r="M140" s="2"/>
      <c r="N140" s="6"/>
    </row>
    <row r="141" spans="1:14" ht="14" x14ac:dyDescent="0.2">
      <c r="A141" s="6"/>
      <c r="B141" s="6"/>
      <c r="C141" s="6"/>
      <c r="D141" s="6"/>
      <c r="E141" s="6"/>
      <c r="F141" s="6"/>
      <c r="G141" s="6"/>
      <c r="H141" s="6"/>
      <c r="I141" s="118"/>
      <c r="J141" s="7"/>
      <c r="K141" s="7"/>
      <c r="L141" s="7"/>
      <c r="M141" s="2"/>
      <c r="N141" s="6"/>
    </row>
    <row r="142" spans="1:14" ht="14" x14ac:dyDescent="0.2">
      <c r="A142" s="1"/>
      <c r="B142" s="1"/>
      <c r="C142" s="1"/>
      <c r="D142" s="1"/>
      <c r="E142" s="1"/>
      <c r="F142" s="1"/>
      <c r="G142" s="1"/>
      <c r="H142" s="1"/>
      <c r="I142" s="101"/>
      <c r="J142" s="5"/>
      <c r="K142" s="5"/>
      <c r="L142" s="5"/>
      <c r="M142" s="2"/>
      <c r="N142" s="1"/>
    </row>
    <row r="143" spans="1:14" ht="14" x14ac:dyDescent="0.2">
      <c r="A143" s="1"/>
      <c r="B143" s="1"/>
      <c r="C143" s="1"/>
      <c r="D143" s="1"/>
      <c r="E143" s="1"/>
      <c r="F143" s="1"/>
      <c r="G143" s="1"/>
      <c r="H143" s="1"/>
      <c r="I143" s="101"/>
      <c r="J143" s="5"/>
      <c r="K143" s="5"/>
      <c r="L143" s="5"/>
      <c r="M143" s="2"/>
      <c r="N143" s="1"/>
    </row>
    <row r="144" spans="1:14" ht="14" x14ac:dyDescent="0.2">
      <c r="A144" s="1"/>
      <c r="B144" s="1"/>
      <c r="C144" s="1"/>
      <c r="D144" s="1"/>
      <c r="E144" s="1"/>
      <c r="F144" s="1"/>
      <c r="G144" s="1"/>
      <c r="H144" s="1"/>
      <c r="I144" s="101"/>
      <c r="J144" s="5"/>
      <c r="K144" s="5"/>
      <c r="L144" s="5"/>
      <c r="M144" s="2"/>
      <c r="N144" s="1"/>
    </row>
    <row r="145" spans="9:12" ht="14" x14ac:dyDescent="0.2">
      <c r="I145" s="101"/>
      <c r="J145" s="5"/>
      <c r="K145" s="5"/>
      <c r="L145" s="5"/>
    </row>
    <row r="146" spans="9:12" ht="14" x14ac:dyDescent="0.2">
      <c r="I146" s="101"/>
      <c r="J146" s="5"/>
      <c r="K146" s="5"/>
      <c r="L146" s="5"/>
    </row>
    <row r="147" spans="9:12" ht="14" x14ac:dyDescent="0.2">
      <c r="I147" s="101"/>
      <c r="J147" s="5"/>
      <c r="K147" s="5"/>
      <c r="L147" s="5"/>
    </row>
    <row r="148" spans="9:12" ht="14" x14ac:dyDescent="0.2">
      <c r="I148" s="101"/>
      <c r="J148" s="5"/>
      <c r="K148" s="5"/>
      <c r="L148" s="5"/>
    </row>
    <row r="149" spans="9:12" ht="14" x14ac:dyDescent="0.2">
      <c r="I149" s="101"/>
      <c r="J149" s="5"/>
      <c r="K149" s="5"/>
      <c r="L149" s="5"/>
    </row>
    <row r="150" spans="9:12" ht="14" x14ac:dyDescent="0.2">
      <c r="I150" s="101"/>
      <c r="J150" s="5"/>
      <c r="K150" s="5"/>
      <c r="L150" s="5"/>
    </row>
    <row r="151" spans="9:12" ht="14" x14ac:dyDescent="0.2">
      <c r="I151" s="101"/>
      <c r="J151" s="5"/>
      <c r="K151" s="5"/>
      <c r="L151" s="5"/>
    </row>
    <row r="152" spans="9:12" ht="14" x14ac:dyDescent="0.2">
      <c r="I152" s="101"/>
      <c r="J152" s="5"/>
      <c r="K152" s="5"/>
      <c r="L152" s="5"/>
    </row>
    <row r="153" spans="9:12" ht="14" x14ac:dyDescent="0.2">
      <c r="I153" s="101"/>
      <c r="J153" s="5"/>
      <c r="K153" s="5"/>
      <c r="L153" s="5"/>
    </row>
    <row r="154" spans="9:12" ht="14" x14ac:dyDescent="0.2">
      <c r="I154" s="101"/>
      <c r="J154" s="5"/>
      <c r="K154" s="5"/>
      <c r="L154" s="5"/>
    </row>
    <row r="155" spans="9:12" ht="14" x14ac:dyDescent="0.2">
      <c r="I155" s="101"/>
      <c r="J155" s="5"/>
      <c r="K155" s="5"/>
      <c r="L155" s="5"/>
    </row>
    <row r="156" spans="9:12" ht="14" x14ac:dyDescent="0.2">
      <c r="I156" s="101"/>
      <c r="J156" s="5"/>
      <c r="K156" s="5"/>
      <c r="L156" s="5"/>
    </row>
    <row r="157" spans="9:12" ht="14" x14ac:dyDescent="0.2">
      <c r="I157" s="101"/>
      <c r="J157" s="5"/>
      <c r="K157" s="5"/>
      <c r="L157" s="5"/>
    </row>
    <row r="158" spans="9:12" ht="14" x14ac:dyDescent="0.2">
      <c r="I158" s="101"/>
      <c r="J158" s="5"/>
      <c r="K158" s="5"/>
      <c r="L158" s="5"/>
    </row>
    <row r="159" spans="9:12" ht="14" x14ac:dyDescent="0.2">
      <c r="I159" s="101"/>
      <c r="J159" s="5"/>
      <c r="K159" s="5"/>
      <c r="L159" s="5"/>
    </row>
    <row r="160" spans="9:12" ht="14" x14ac:dyDescent="0.2">
      <c r="I160" s="101"/>
      <c r="J160" s="5"/>
      <c r="K160" s="5"/>
      <c r="L160" s="5"/>
    </row>
    <row r="161" spans="9:12" ht="14" x14ac:dyDescent="0.2">
      <c r="I161" s="101"/>
      <c r="J161" s="5"/>
      <c r="K161" s="5"/>
      <c r="L161" s="5"/>
    </row>
    <row r="162" spans="9:12" ht="14" x14ac:dyDescent="0.2">
      <c r="I162" s="101"/>
      <c r="J162" s="5"/>
      <c r="K162" s="5"/>
      <c r="L162" s="5"/>
    </row>
    <row r="163" spans="9:12" ht="14" x14ac:dyDescent="0.2">
      <c r="I163" s="101"/>
      <c r="J163" s="5"/>
      <c r="K163" s="5"/>
      <c r="L163" s="5"/>
    </row>
    <row r="164" spans="9:12" ht="14" x14ac:dyDescent="0.2">
      <c r="I164" s="101"/>
      <c r="J164" s="5"/>
      <c r="K164" s="5"/>
      <c r="L164" s="5"/>
    </row>
    <row r="165" spans="9:12" ht="14" x14ac:dyDescent="0.2">
      <c r="I165" s="101"/>
      <c r="J165" s="5"/>
      <c r="K165" s="5"/>
      <c r="L165" s="5"/>
    </row>
    <row r="166" spans="9:12" ht="14" x14ac:dyDescent="0.2">
      <c r="I166" s="101"/>
      <c r="J166" s="5"/>
      <c r="K166" s="5"/>
      <c r="L166" s="5"/>
    </row>
    <row r="167" spans="9:12" ht="14" x14ac:dyDescent="0.2">
      <c r="I167" s="101"/>
      <c r="J167" s="5"/>
      <c r="K167" s="5"/>
      <c r="L167" s="5"/>
    </row>
    <row r="168" spans="9:12" ht="14" x14ac:dyDescent="0.2">
      <c r="I168" s="101"/>
      <c r="J168" s="5"/>
      <c r="K168" s="5"/>
      <c r="L168" s="5"/>
    </row>
    <row r="169" spans="9:12" ht="14" x14ac:dyDescent="0.2">
      <c r="I169" s="101"/>
      <c r="J169" s="5"/>
      <c r="K169" s="5"/>
      <c r="L169" s="5"/>
    </row>
    <row r="170" spans="9:12" ht="14" x14ac:dyDescent="0.2">
      <c r="I170" s="101"/>
      <c r="J170" s="5"/>
      <c r="K170" s="5"/>
      <c r="L170" s="5"/>
    </row>
    <row r="171" spans="9:12" ht="14" x14ac:dyDescent="0.2">
      <c r="I171" s="101"/>
      <c r="J171" s="5"/>
      <c r="K171" s="5"/>
      <c r="L171" s="5"/>
    </row>
    <row r="172" spans="9:12" ht="14" x14ac:dyDescent="0.2">
      <c r="I172" s="101"/>
      <c r="J172" s="5"/>
      <c r="K172" s="5"/>
      <c r="L172" s="5"/>
    </row>
    <row r="173" spans="9:12" ht="14" x14ac:dyDescent="0.2">
      <c r="I173" s="101"/>
      <c r="J173" s="5"/>
      <c r="K173" s="5"/>
      <c r="L173" s="5"/>
    </row>
    <row r="174" spans="9:12" ht="14" x14ac:dyDescent="0.2">
      <c r="I174" s="101"/>
      <c r="J174" s="5"/>
      <c r="K174" s="5"/>
      <c r="L174" s="5"/>
    </row>
    <row r="175" spans="9:12" ht="14" x14ac:dyDescent="0.2">
      <c r="I175" s="101"/>
      <c r="J175" s="5"/>
      <c r="K175" s="5"/>
      <c r="L175" s="5"/>
    </row>
    <row r="176" spans="9:12" ht="14" x14ac:dyDescent="0.2">
      <c r="I176" s="101"/>
      <c r="J176" s="5"/>
      <c r="K176" s="5"/>
      <c r="L176" s="5"/>
    </row>
    <row r="177" spans="9:12" ht="14" x14ac:dyDescent="0.2">
      <c r="I177" s="101"/>
      <c r="J177" s="5"/>
      <c r="K177" s="5"/>
      <c r="L177" s="5"/>
    </row>
    <row r="178" spans="9:12" ht="14" x14ac:dyDescent="0.2">
      <c r="I178" s="101"/>
      <c r="J178" s="5"/>
      <c r="K178" s="5"/>
      <c r="L178" s="5"/>
    </row>
    <row r="179" spans="9:12" ht="14" x14ac:dyDescent="0.2">
      <c r="I179" s="101"/>
      <c r="J179" s="5"/>
      <c r="K179" s="5"/>
      <c r="L179" s="5"/>
    </row>
    <row r="180" spans="9:12" ht="14" x14ac:dyDescent="0.2">
      <c r="I180" s="101"/>
      <c r="J180" s="5"/>
      <c r="K180" s="5"/>
      <c r="L180" s="5"/>
    </row>
    <row r="181" spans="9:12" ht="14" x14ac:dyDescent="0.2">
      <c r="I181" s="101"/>
      <c r="J181" s="5"/>
      <c r="K181" s="5"/>
      <c r="L181" s="5"/>
    </row>
    <row r="182" spans="9:12" ht="14" x14ac:dyDescent="0.2">
      <c r="I182" s="101"/>
      <c r="J182" s="5"/>
      <c r="K182" s="5"/>
      <c r="L182" s="5"/>
    </row>
    <row r="183" spans="9:12" ht="14" x14ac:dyDescent="0.2">
      <c r="I183" s="101"/>
      <c r="J183" s="5"/>
      <c r="K183" s="5"/>
      <c r="L183" s="5"/>
    </row>
    <row r="184" spans="9:12" ht="14" x14ac:dyDescent="0.2">
      <c r="I184" s="101"/>
      <c r="J184" s="5"/>
      <c r="K184" s="5"/>
      <c r="L184" s="5"/>
    </row>
    <row r="185" spans="9:12" ht="14" x14ac:dyDescent="0.2">
      <c r="I185" s="101"/>
      <c r="J185" s="5"/>
      <c r="K185" s="5"/>
      <c r="L185" s="5"/>
    </row>
    <row r="186" spans="9:12" ht="14" x14ac:dyDescent="0.2">
      <c r="I186" s="101"/>
      <c r="J186" s="5"/>
      <c r="K186" s="5"/>
      <c r="L186" s="5"/>
    </row>
    <row r="187" spans="9:12" ht="14" x14ac:dyDescent="0.2">
      <c r="I187" s="101"/>
      <c r="J187" s="5"/>
      <c r="K187" s="5"/>
      <c r="L187" s="5"/>
    </row>
    <row r="188" spans="9:12" ht="14" x14ac:dyDescent="0.2">
      <c r="I188" s="101"/>
      <c r="J188" s="5"/>
      <c r="K188" s="5"/>
      <c r="L188" s="5"/>
    </row>
    <row r="189" spans="9:12" ht="14" x14ac:dyDescent="0.2">
      <c r="I189" s="101"/>
      <c r="J189" s="5"/>
      <c r="K189" s="5"/>
      <c r="L189" s="5"/>
    </row>
    <row r="190" spans="9:12" ht="14" x14ac:dyDescent="0.2">
      <c r="I190" s="101"/>
      <c r="J190" s="5"/>
      <c r="K190" s="5"/>
      <c r="L190" s="5"/>
    </row>
    <row r="191" spans="9:12" ht="14" x14ac:dyDescent="0.2">
      <c r="I191" s="101"/>
      <c r="J191" s="5"/>
      <c r="K191" s="5"/>
      <c r="L191" s="5"/>
    </row>
    <row r="192" spans="9:12" ht="14" x14ac:dyDescent="0.2">
      <c r="I192" s="101"/>
      <c r="J192" s="5"/>
      <c r="K192" s="5"/>
      <c r="L192" s="5"/>
    </row>
    <row r="193" spans="9:12" ht="14" x14ac:dyDescent="0.2">
      <c r="I193" s="101"/>
      <c r="J193" s="5"/>
      <c r="K193" s="5"/>
      <c r="L193" s="5"/>
    </row>
    <row r="194" spans="9:12" ht="14" x14ac:dyDescent="0.2">
      <c r="I194" s="101"/>
      <c r="J194" s="5"/>
      <c r="K194" s="5"/>
      <c r="L194" s="5"/>
    </row>
    <row r="195" spans="9:12" ht="14" x14ac:dyDescent="0.2">
      <c r="I195" s="101"/>
      <c r="J195" s="5"/>
      <c r="K195" s="5"/>
      <c r="L195" s="5"/>
    </row>
    <row r="196" spans="9:12" ht="14" x14ac:dyDescent="0.2">
      <c r="I196" s="101"/>
      <c r="J196" s="5"/>
      <c r="K196" s="5"/>
      <c r="L196" s="5"/>
    </row>
    <row r="197" spans="9:12" ht="14" x14ac:dyDescent="0.2">
      <c r="I197" s="101"/>
      <c r="J197" s="5"/>
      <c r="K197" s="5"/>
      <c r="L197" s="5"/>
    </row>
    <row r="198" spans="9:12" ht="14" x14ac:dyDescent="0.2">
      <c r="I198" s="101"/>
      <c r="J198" s="5"/>
      <c r="K198" s="5"/>
      <c r="L198" s="5"/>
    </row>
    <row r="199" spans="9:12" ht="14" x14ac:dyDescent="0.2">
      <c r="I199" s="101"/>
      <c r="J199" s="5"/>
      <c r="K199" s="5"/>
      <c r="L199" s="5"/>
    </row>
    <row r="200" spans="9:12" ht="14" x14ac:dyDescent="0.2">
      <c r="I200" s="101"/>
      <c r="J200" s="5"/>
      <c r="K200" s="5"/>
      <c r="L200" s="5"/>
    </row>
    <row r="201" spans="9:12" ht="14" x14ac:dyDescent="0.2">
      <c r="I201" s="101"/>
      <c r="J201" s="5"/>
      <c r="K201" s="5"/>
      <c r="L201" s="5"/>
    </row>
    <row r="202" spans="9:12" ht="14" x14ac:dyDescent="0.2">
      <c r="I202" s="101"/>
      <c r="J202" s="5"/>
      <c r="K202" s="5"/>
      <c r="L202" s="5"/>
    </row>
    <row r="203" spans="9:12" ht="14" x14ac:dyDescent="0.2">
      <c r="I203" s="101"/>
      <c r="J203" s="5"/>
      <c r="K203" s="5"/>
      <c r="L203" s="5"/>
    </row>
    <row r="204" spans="9:12" ht="14" x14ac:dyDescent="0.2">
      <c r="I204" s="101"/>
      <c r="J204" s="5"/>
      <c r="K204" s="5"/>
      <c r="L204" s="5"/>
    </row>
    <row r="205" spans="9:12" ht="14" x14ac:dyDescent="0.2">
      <c r="I205" s="101"/>
      <c r="J205" s="5"/>
      <c r="K205" s="5"/>
      <c r="L205" s="5"/>
    </row>
    <row r="206" spans="9:12" ht="14" x14ac:dyDescent="0.2">
      <c r="I206" s="101"/>
      <c r="J206" s="5"/>
      <c r="K206" s="5"/>
      <c r="L206" s="5"/>
    </row>
    <row r="207" spans="9:12" ht="14" x14ac:dyDescent="0.2">
      <c r="I207" s="101"/>
      <c r="J207" s="5"/>
      <c r="K207" s="5"/>
      <c r="L207" s="5"/>
    </row>
    <row r="208" spans="9:12" ht="14" x14ac:dyDescent="0.2">
      <c r="I208" s="101"/>
      <c r="J208" s="5"/>
      <c r="K208" s="5"/>
      <c r="L208" s="5"/>
    </row>
    <row r="209" spans="9:12" ht="14" x14ac:dyDescent="0.2">
      <c r="I209" s="101"/>
      <c r="J209" s="5"/>
      <c r="K209" s="5"/>
      <c r="L209" s="5"/>
    </row>
    <row r="210" spans="9:12" ht="14" x14ac:dyDescent="0.2">
      <c r="I210" s="101"/>
      <c r="J210" s="5"/>
      <c r="K210" s="5"/>
      <c r="L210" s="5"/>
    </row>
    <row r="211" spans="9:12" ht="14" x14ac:dyDescent="0.2">
      <c r="I211" s="101"/>
      <c r="J211" s="5"/>
      <c r="K211" s="5"/>
      <c r="L211" s="5"/>
    </row>
    <row r="212" spans="9:12" ht="14" x14ac:dyDescent="0.2">
      <c r="I212" s="101"/>
      <c r="J212" s="5"/>
      <c r="K212" s="5"/>
      <c r="L212" s="5"/>
    </row>
    <row r="213" spans="9:12" ht="14" x14ac:dyDescent="0.2">
      <c r="I213" s="101"/>
      <c r="J213" s="5"/>
      <c r="K213" s="5"/>
      <c r="L213" s="5"/>
    </row>
    <row r="214" spans="9:12" ht="14" x14ac:dyDescent="0.2">
      <c r="I214" s="101"/>
      <c r="J214" s="5"/>
      <c r="K214" s="5"/>
      <c r="L214" s="5"/>
    </row>
    <row r="215" spans="9:12" ht="14" x14ac:dyDescent="0.2">
      <c r="I215" s="101"/>
      <c r="J215" s="5"/>
      <c r="K215" s="5"/>
      <c r="L215" s="5"/>
    </row>
    <row r="216" spans="9:12" ht="14" x14ac:dyDescent="0.2">
      <c r="I216" s="101"/>
      <c r="J216" s="5"/>
      <c r="K216" s="5"/>
      <c r="L216" s="5"/>
    </row>
    <row r="217" spans="9:12" ht="14" x14ac:dyDescent="0.2">
      <c r="I217" s="101"/>
      <c r="J217" s="5"/>
      <c r="K217" s="5"/>
      <c r="L217" s="5"/>
    </row>
    <row r="218" spans="9:12" ht="14" x14ac:dyDescent="0.2">
      <c r="I218" s="101"/>
      <c r="J218" s="5"/>
      <c r="K218" s="5"/>
      <c r="L218" s="5"/>
    </row>
    <row r="219" spans="9:12" ht="14" x14ac:dyDescent="0.2">
      <c r="I219" s="101"/>
      <c r="J219" s="5"/>
      <c r="K219" s="5"/>
      <c r="L219" s="5"/>
    </row>
    <row r="220" spans="9:12" ht="14" x14ac:dyDescent="0.2">
      <c r="I220" s="101"/>
      <c r="J220" s="5"/>
      <c r="K220" s="5"/>
      <c r="L220" s="5"/>
    </row>
    <row r="221" spans="9:12" ht="14" x14ac:dyDescent="0.2">
      <c r="I221" s="101"/>
      <c r="J221" s="5"/>
      <c r="K221" s="5"/>
      <c r="L221" s="5"/>
    </row>
    <row r="222" spans="9:12" ht="14" x14ac:dyDescent="0.2">
      <c r="I222" s="101"/>
      <c r="J222" s="5"/>
      <c r="K222" s="5"/>
      <c r="L222" s="5"/>
    </row>
    <row r="223" spans="9:12" ht="14" x14ac:dyDescent="0.2">
      <c r="I223" s="101"/>
      <c r="J223" s="5"/>
      <c r="K223" s="5"/>
      <c r="L223" s="5"/>
    </row>
    <row r="224" spans="9:12" ht="14" x14ac:dyDescent="0.2">
      <c r="I224" s="101"/>
      <c r="J224" s="5"/>
      <c r="K224" s="5"/>
      <c r="L224" s="5"/>
    </row>
    <row r="225" spans="9:14" ht="14" x14ac:dyDescent="0.2">
      <c r="I225" s="101"/>
      <c r="J225" s="5"/>
      <c r="K225" s="5"/>
      <c r="L225" s="5"/>
      <c r="M225" s="2"/>
      <c r="N225" s="1"/>
    </row>
    <row r="226" spans="9:14" ht="14" x14ac:dyDescent="0.2">
      <c r="I226" s="101"/>
      <c r="J226" s="5"/>
      <c r="K226" s="5"/>
      <c r="L226" s="5"/>
      <c r="M226" s="2"/>
      <c r="N226" s="6"/>
    </row>
    <row r="227" spans="9:14" ht="14" x14ac:dyDescent="0.2">
      <c r="I227" s="101"/>
      <c r="J227" s="5"/>
      <c r="K227" s="5"/>
      <c r="L227" s="5"/>
      <c r="M227" s="2"/>
      <c r="N227" s="6"/>
    </row>
    <row r="228" spans="9:14" ht="14" x14ac:dyDescent="0.2">
      <c r="I228" s="101"/>
      <c r="J228" s="5"/>
      <c r="K228" s="5"/>
      <c r="L228" s="5"/>
      <c r="M228" s="2"/>
      <c r="N228" s="6"/>
    </row>
    <row r="229" spans="9:14" ht="14" x14ac:dyDescent="0.2">
      <c r="I229" s="101"/>
      <c r="J229" s="5"/>
      <c r="K229" s="5"/>
      <c r="L229" s="5"/>
      <c r="M229" s="2"/>
      <c r="N229" s="1"/>
    </row>
    <row r="230" spans="9:14" ht="14" x14ac:dyDescent="0.2">
      <c r="I230" s="101"/>
      <c r="J230" s="5"/>
      <c r="K230" s="5"/>
      <c r="L230" s="5"/>
      <c r="M230" s="2"/>
      <c r="N230" s="1"/>
    </row>
    <row r="231" spans="9:14" ht="14" x14ac:dyDescent="0.2">
      <c r="I231" s="101"/>
      <c r="J231" s="5"/>
      <c r="K231" s="5"/>
      <c r="L231" s="5"/>
      <c r="M231" s="2"/>
      <c r="N231" s="1"/>
    </row>
    <row r="232" spans="9:14" ht="14" x14ac:dyDescent="0.2">
      <c r="I232" s="101"/>
      <c r="J232" s="5"/>
      <c r="K232" s="5"/>
      <c r="L232" s="5"/>
      <c r="M232" s="2"/>
      <c r="N232" s="1"/>
    </row>
    <row r="233" spans="9:14" ht="14" x14ac:dyDescent="0.2">
      <c r="I233" s="101"/>
      <c r="J233" s="5"/>
      <c r="K233" s="5"/>
      <c r="L233" s="5"/>
      <c r="M233" s="2"/>
      <c r="N233" s="1"/>
    </row>
    <row r="234" spans="9:14" ht="14" x14ac:dyDescent="0.2">
      <c r="I234" s="101"/>
      <c r="J234" s="5"/>
      <c r="K234" s="5"/>
      <c r="L234" s="5"/>
      <c r="M234" s="2"/>
      <c r="N234" s="1"/>
    </row>
    <row r="235" spans="9:14" ht="14" x14ac:dyDescent="0.2">
      <c r="I235" s="101"/>
      <c r="J235" s="5"/>
      <c r="K235" s="5"/>
      <c r="L235" s="5"/>
      <c r="M235" s="2"/>
      <c r="N235" s="1"/>
    </row>
    <row r="236" spans="9:14" ht="14" x14ac:dyDescent="0.2">
      <c r="I236" s="101"/>
      <c r="J236" s="5"/>
      <c r="K236" s="5"/>
      <c r="L236" s="5"/>
      <c r="M236" s="2"/>
      <c r="N236" s="1"/>
    </row>
    <row r="237" spans="9:14" ht="14" x14ac:dyDescent="0.2">
      <c r="I237" s="101"/>
      <c r="J237" s="5"/>
      <c r="K237" s="5"/>
      <c r="L237" s="5"/>
      <c r="M237" s="2"/>
      <c r="N237" s="1"/>
    </row>
    <row r="238" spans="9:14" ht="14" x14ac:dyDescent="0.2">
      <c r="I238" s="101"/>
      <c r="J238" s="5"/>
      <c r="K238" s="5"/>
      <c r="L238" s="5"/>
      <c r="M238" s="2"/>
      <c r="N238" s="1"/>
    </row>
    <row r="239" spans="9:14" ht="14" x14ac:dyDescent="0.2">
      <c r="I239" s="101"/>
      <c r="J239" s="5"/>
      <c r="K239" s="5"/>
      <c r="L239" s="5"/>
      <c r="M239" s="2"/>
      <c r="N239" s="1"/>
    </row>
    <row r="240" spans="9:14" ht="14" x14ac:dyDescent="0.2">
      <c r="I240" s="101"/>
      <c r="J240" s="5"/>
      <c r="K240" s="5"/>
      <c r="L240" s="5"/>
      <c r="M240" s="2"/>
      <c r="N240" s="6"/>
    </row>
    <row r="241" spans="9:12" ht="14" x14ac:dyDescent="0.2">
      <c r="I241" s="101"/>
      <c r="J241" s="5"/>
      <c r="K241" s="5"/>
      <c r="L241" s="5"/>
    </row>
    <row r="242" spans="9:12" ht="14" x14ac:dyDescent="0.2">
      <c r="I242" s="101"/>
      <c r="J242" s="5"/>
      <c r="K242" s="5"/>
      <c r="L242" s="5"/>
    </row>
    <row r="243" spans="9:12" ht="14" x14ac:dyDescent="0.2">
      <c r="I243" s="101"/>
      <c r="J243" s="5"/>
      <c r="K243" s="5"/>
      <c r="L243" s="5"/>
    </row>
    <row r="244" spans="9:12" ht="14" x14ac:dyDescent="0.2">
      <c r="I244" s="101"/>
      <c r="J244" s="5"/>
      <c r="K244" s="5"/>
      <c r="L244" s="5"/>
    </row>
    <row r="245" spans="9:12" ht="14" x14ac:dyDescent="0.2">
      <c r="I245" s="101"/>
      <c r="J245" s="5"/>
      <c r="K245" s="5"/>
      <c r="L245" s="5"/>
    </row>
    <row r="246" spans="9:12" ht="14" x14ac:dyDescent="0.2">
      <c r="I246" s="101"/>
      <c r="J246" s="5"/>
      <c r="K246" s="5"/>
      <c r="L246" s="5"/>
    </row>
    <row r="247" spans="9:12" ht="14" x14ac:dyDescent="0.2">
      <c r="I247" s="101"/>
      <c r="J247" s="5"/>
      <c r="K247" s="5"/>
      <c r="L247" s="5"/>
    </row>
    <row r="248" spans="9:12" ht="14" x14ac:dyDescent="0.2">
      <c r="I248" s="101"/>
      <c r="J248" s="5"/>
      <c r="K248" s="5"/>
      <c r="L248" s="5"/>
    </row>
    <row r="249" spans="9:12" ht="14" x14ac:dyDescent="0.2">
      <c r="I249" s="101"/>
      <c r="J249" s="5"/>
      <c r="K249" s="5"/>
      <c r="L249" s="5"/>
    </row>
    <row r="250" spans="9:12" ht="14" x14ac:dyDescent="0.2">
      <c r="I250" s="101"/>
      <c r="J250" s="5"/>
      <c r="K250" s="5"/>
      <c r="L250" s="5"/>
    </row>
    <row r="251" spans="9:12" ht="14" x14ac:dyDescent="0.2">
      <c r="I251" s="101"/>
      <c r="J251" s="5"/>
      <c r="K251" s="5"/>
      <c r="L251" s="5"/>
    </row>
    <row r="252" spans="9:12" ht="14" x14ac:dyDescent="0.2">
      <c r="I252" s="101"/>
      <c r="J252" s="5"/>
      <c r="K252" s="5"/>
      <c r="L252" s="5"/>
    </row>
    <row r="253" spans="9:12" ht="14" x14ac:dyDescent="0.2">
      <c r="I253" s="101"/>
      <c r="J253" s="5"/>
      <c r="K253" s="5"/>
      <c r="L253" s="5"/>
    </row>
    <row r="254" spans="9:12" ht="14" x14ac:dyDescent="0.2">
      <c r="I254" s="101"/>
      <c r="J254" s="5"/>
      <c r="K254" s="5"/>
      <c r="L254" s="5"/>
    </row>
    <row r="255" spans="9:12" ht="14" x14ac:dyDescent="0.2">
      <c r="I255" s="101"/>
      <c r="J255" s="5"/>
      <c r="K255" s="5"/>
      <c r="L255" s="5"/>
    </row>
    <row r="256" spans="9:12" ht="14" x14ac:dyDescent="0.2">
      <c r="I256" s="101"/>
      <c r="J256" s="5"/>
      <c r="K256" s="5"/>
      <c r="L256" s="5"/>
    </row>
    <row r="257" spans="9:14" ht="14" x14ac:dyDescent="0.2">
      <c r="I257" s="101"/>
      <c r="J257" s="5"/>
      <c r="K257" s="5"/>
      <c r="L257" s="5"/>
      <c r="M257" s="2"/>
      <c r="N257" s="1"/>
    </row>
    <row r="258" spans="9:14" ht="14" x14ac:dyDescent="0.2">
      <c r="I258" s="101"/>
      <c r="J258" s="5"/>
      <c r="K258" s="5"/>
      <c r="L258" s="5"/>
      <c r="M258" s="2"/>
      <c r="N258" s="1"/>
    </row>
    <row r="259" spans="9:14" ht="14" x14ac:dyDescent="0.2">
      <c r="I259" s="101"/>
      <c r="J259" s="5"/>
      <c r="K259" s="5"/>
      <c r="L259" s="5"/>
      <c r="M259" s="2"/>
      <c r="N259" s="1"/>
    </row>
    <row r="260" spans="9:14" ht="14" x14ac:dyDescent="0.2">
      <c r="I260" s="101"/>
      <c r="J260" s="5"/>
      <c r="K260" s="5"/>
      <c r="L260" s="5"/>
      <c r="M260" s="2"/>
      <c r="N260" s="1"/>
    </row>
    <row r="261" spans="9:14" ht="14" x14ac:dyDescent="0.2">
      <c r="I261" s="101"/>
      <c r="J261" s="5"/>
      <c r="K261" s="5"/>
      <c r="L261" s="5"/>
      <c r="M261" s="2"/>
      <c r="N261" s="1"/>
    </row>
    <row r="262" spans="9:14" ht="14" x14ac:dyDescent="0.2">
      <c r="I262" s="101"/>
      <c r="J262" s="5"/>
      <c r="K262" s="5"/>
      <c r="L262" s="5"/>
      <c r="M262" s="2"/>
      <c r="N262" s="1"/>
    </row>
    <row r="263" spans="9:14" ht="14" x14ac:dyDescent="0.2">
      <c r="I263" s="101"/>
      <c r="J263" s="5"/>
      <c r="K263" s="5"/>
      <c r="L263" s="5"/>
      <c r="M263" s="2"/>
      <c r="N263" s="1"/>
    </row>
    <row r="264" spans="9:14" ht="14" x14ac:dyDescent="0.2">
      <c r="I264" s="101"/>
      <c r="J264" s="5"/>
      <c r="K264" s="5"/>
      <c r="L264" s="5"/>
      <c r="M264" s="2"/>
      <c r="N264" s="1"/>
    </row>
    <row r="265" spans="9:14" ht="14" x14ac:dyDescent="0.2">
      <c r="I265" s="101"/>
      <c r="J265" s="5"/>
      <c r="K265" s="5"/>
      <c r="L265" s="5"/>
      <c r="M265" s="2"/>
      <c r="N265" s="1"/>
    </row>
    <row r="266" spans="9:14" ht="14" x14ac:dyDescent="0.2">
      <c r="I266" s="101"/>
      <c r="J266" s="5"/>
      <c r="K266" s="5"/>
      <c r="L266" s="5"/>
      <c r="M266" s="2"/>
      <c r="N266" s="6"/>
    </row>
    <row r="267" spans="9:14" ht="14" x14ac:dyDescent="0.2">
      <c r="I267" s="101"/>
      <c r="J267" s="5"/>
      <c r="K267" s="5"/>
      <c r="L267" s="5"/>
      <c r="M267" s="2"/>
      <c r="N267" s="6"/>
    </row>
    <row r="268" spans="9:14" ht="14" x14ac:dyDescent="0.2">
      <c r="I268" s="101"/>
      <c r="J268" s="5"/>
      <c r="K268" s="5"/>
      <c r="L268" s="5"/>
      <c r="M268" s="2"/>
      <c r="N268" s="6"/>
    </row>
    <row r="269" spans="9:14" ht="14" x14ac:dyDescent="0.2">
      <c r="I269" s="101"/>
      <c r="J269" s="5"/>
      <c r="K269" s="5"/>
      <c r="L269" s="5"/>
      <c r="M269" s="2"/>
      <c r="N269" s="6"/>
    </row>
    <row r="270" spans="9:14" ht="14" x14ac:dyDescent="0.2">
      <c r="I270" s="101"/>
      <c r="J270" s="5"/>
      <c r="K270" s="5"/>
      <c r="L270" s="5"/>
      <c r="M270" s="2"/>
      <c r="N270" s="6"/>
    </row>
    <row r="271" spans="9:14" ht="14" x14ac:dyDescent="0.2">
      <c r="I271" s="101"/>
      <c r="J271" s="5"/>
      <c r="K271" s="5"/>
      <c r="L271" s="5"/>
      <c r="M271" s="2"/>
      <c r="N271" s="6"/>
    </row>
    <row r="272" spans="9:14" ht="14" x14ac:dyDescent="0.2">
      <c r="I272" s="101"/>
      <c r="J272" s="5"/>
      <c r="K272" s="5"/>
      <c r="L272" s="5"/>
      <c r="M272" s="2"/>
      <c r="N272" s="1"/>
    </row>
    <row r="273" spans="1:14" ht="14" x14ac:dyDescent="0.2">
      <c r="A273" s="1"/>
      <c r="B273" s="1"/>
      <c r="C273" s="1"/>
      <c r="D273" s="1"/>
      <c r="E273" s="1"/>
      <c r="F273" s="1"/>
      <c r="G273" s="1"/>
      <c r="H273" s="1"/>
      <c r="I273" s="101"/>
      <c r="J273" s="5"/>
      <c r="K273" s="5"/>
      <c r="L273" s="5"/>
      <c r="M273" s="2"/>
      <c r="N273" s="1"/>
    </row>
    <row r="274" spans="1:14" ht="14" x14ac:dyDescent="0.2">
      <c r="A274" s="1"/>
      <c r="B274" s="1"/>
      <c r="C274" s="1"/>
      <c r="D274" s="1"/>
      <c r="E274" s="1"/>
      <c r="F274" s="1"/>
      <c r="G274" s="1"/>
      <c r="H274" s="1"/>
      <c r="I274" s="101"/>
      <c r="J274" s="5"/>
      <c r="K274" s="5"/>
      <c r="L274" s="5"/>
      <c r="M274" s="2"/>
      <c r="N274" s="1"/>
    </row>
    <row r="275" spans="1:14" ht="14" x14ac:dyDescent="0.2">
      <c r="A275" s="1"/>
      <c r="B275" s="1"/>
      <c r="C275" s="1"/>
      <c r="D275" s="1"/>
      <c r="E275" s="1"/>
      <c r="F275" s="1"/>
      <c r="G275" s="1"/>
      <c r="H275" s="1"/>
      <c r="I275" s="101"/>
      <c r="J275" s="5"/>
      <c r="K275" s="5"/>
      <c r="L275" s="5"/>
      <c r="M275" s="2"/>
      <c r="N275" s="1"/>
    </row>
    <row r="276" spans="1:14" ht="14" x14ac:dyDescent="0.2">
      <c r="A276" s="1"/>
      <c r="B276" s="1"/>
      <c r="C276" s="1"/>
      <c r="D276" s="1"/>
      <c r="E276" s="1"/>
      <c r="F276" s="1"/>
      <c r="G276" s="1"/>
      <c r="H276" s="1"/>
      <c r="I276" s="101"/>
      <c r="J276" s="5"/>
      <c r="K276" s="5"/>
      <c r="L276" s="5"/>
      <c r="M276" s="2"/>
      <c r="N276" s="1"/>
    </row>
    <row r="277" spans="1:14" ht="14" x14ac:dyDescent="0.2">
      <c r="A277" s="1"/>
      <c r="B277" s="1"/>
      <c r="C277" s="1"/>
      <c r="D277" s="1"/>
      <c r="E277" s="1"/>
      <c r="F277" s="1"/>
      <c r="G277" s="1"/>
      <c r="H277" s="1"/>
      <c r="I277" s="101"/>
      <c r="J277" s="5"/>
      <c r="K277" s="5"/>
      <c r="L277" s="5"/>
      <c r="M277" s="2"/>
      <c r="N277" s="1"/>
    </row>
    <row r="278" spans="1:14" ht="14" x14ac:dyDescent="0.2">
      <c r="A278" s="1"/>
      <c r="B278" s="1"/>
      <c r="C278" s="1"/>
      <c r="D278" s="1"/>
      <c r="E278" s="1"/>
      <c r="F278" s="1"/>
      <c r="G278" s="1"/>
      <c r="H278" s="1"/>
      <c r="I278" s="101"/>
      <c r="J278" s="5"/>
      <c r="K278" s="5"/>
      <c r="L278" s="5"/>
      <c r="M278" s="2"/>
      <c r="N278" s="1"/>
    </row>
    <row r="279" spans="1:14" ht="14" x14ac:dyDescent="0.2">
      <c r="A279" s="1"/>
      <c r="B279" s="1"/>
      <c r="C279" s="1"/>
      <c r="D279" s="1"/>
      <c r="E279" s="1"/>
      <c r="F279" s="1"/>
      <c r="G279" s="1"/>
      <c r="H279" s="1"/>
      <c r="I279" s="101"/>
      <c r="J279" s="5"/>
      <c r="K279" s="5"/>
      <c r="L279" s="5"/>
      <c r="M279" s="2"/>
      <c r="N279" s="1"/>
    </row>
    <row r="280" spans="1:14" ht="14" x14ac:dyDescent="0.2">
      <c r="A280" s="1"/>
      <c r="B280" s="1"/>
      <c r="C280" s="1"/>
      <c r="D280" s="1"/>
      <c r="E280" s="1"/>
      <c r="F280" s="1"/>
      <c r="G280" s="1"/>
      <c r="H280" s="1"/>
      <c r="I280" s="101"/>
      <c r="J280" s="5"/>
      <c r="K280" s="5"/>
      <c r="L280" s="5"/>
      <c r="M280" s="2"/>
      <c r="N280" s="1"/>
    </row>
    <row r="281" spans="1:14" ht="14" x14ac:dyDescent="0.2">
      <c r="A281" s="1"/>
      <c r="B281" s="1"/>
      <c r="C281" s="1"/>
      <c r="D281" s="1"/>
      <c r="E281" s="1"/>
      <c r="F281" s="1"/>
      <c r="G281" s="1"/>
      <c r="H281" s="1"/>
      <c r="I281" s="101"/>
      <c r="J281" s="5"/>
      <c r="K281" s="5"/>
      <c r="L281" s="5"/>
      <c r="M281" s="2"/>
      <c r="N281" s="1"/>
    </row>
    <row r="282" spans="1:14" ht="14" x14ac:dyDescent="0.2">
      <c r="A282" s="1"/>
      <c r="B282" s="1"/>
      <c r="C282" s="1"/>
      <c r="D282" s="1"/>
      <c r="E282" s="1"/>
      <c r="F282" s="1"/>
      <c r="G282" s="1"/>
      <c r="H282" s="1"/>
      <c r="I282" s="101"/>
      <c r="J282" s="5"/>
      <c r="K282" s="5"/>
      <c r="L282" s="5"/>
      <c r="M282" s="2"/>
      <c r="N282" s="1"/>
    </row>
    <row r="283" spans="1:14" s="85" customFormat="1" ht="14" x14ac:dyDescent="0.2">
      <c r="A283" s="1"/>
      <c r="B283" s="1"/>
      <c r="C283" s="1"/>
      <c r="D283" s="1"/>
      <c r="E283" s="1"/>
      <c r="F283" s="1"/>
      <c r="G283" s="1"/>
      <c r="H283" s="1"/>
      <c r="I283" s="101"/>
      <c r="J283" s="5"/>
      <c r="K283" s="5"/>
      <c r="L283" s="5"/>
      <c r="M283" s="2"/>
      <c r="N283" s="1"/>
    </row>
    <row r="284" spans="1:14" ht="14" x14ac:dyDescent="0.2">
      <c r="A284" s="1"/>
      <c r="B284" s="1"/>
      <c r="C284" s="1"/>
      <c r="D284" s="1"/>
      <c r="E284" s="1"/>
      <c r="F284" s="1"/>
      <c r="G284" s="1"/>
      <c r="H284" s="1"/>
      <c r="I284" s="101"/>
      <c r="J284" s="5"/>
      <c r="K284" s="5"/>
      <c r="L284" s="5"/>
      <c r="M284" s="2"/>
      <c r="N284" s="1"/>
    </row>
    <row r="285" spans="1:14" s="86" customFormat="1" ht="14" x14ac:dyDescent="0.2">
      <c r="A285" s="1"/>
      <c r="B285" s="1"/>
      <c r="C285" s="1"/>
      <c r="D285" s="1"/>
      <c r="E285" s="1"/>
      <c r="F285" s="1"/>
      <c r="G285" s="1"/>
      <c r="H285" s="1"/>
      <c r="I285" s="101"/>
      <c r="J285" s="5"/>
      <c r="K285" s="5"/>
      <c r="L285" s="5"/>
      <c r="M285" s="2"/>
      <c r="N285" s="1"/>
    </row>
    <row r="286" spans="1:14" s="87" customFormat="1" ht="14" x14ac:dyDescent="0.2">
      <c r="A286" s="1"/>
      <c r="B286" s="1"/>
      <c r="C286" s="1"/>
      <c r="D286" s="1"/>
      <c r="E286" s="1"/>
      <c r="F286" s="1"/>
      <c r="G286" s="1"/>
      <c r="H286" s="1"/>
      <c r="I286" s="101"/>
      <c r="J286" s="5"/>
      <c r="K286" s="5"/>
      <c r="L286" s="5"/>
      <c r="M286" s="2"/>
      <c r="N286" s="1"/>
    </row>
    <row r="287" spans="1:14" s="86" customFormat="1" ht="14" x14ac:dyDescent="0.2">
      <c r="A287" s="1"/>
      <c r="B287" s="1"/>
      <c r="C287" s="1"/>
      <c r="D287" s="1"/>
      <c r="E287" s="1"/>
      <c r="F287" s="1"/>
      <c r="G287" s="1"/>
      <c r="H287" s="1"/>
      <c r="I287" s="101"/>
      <c r="J287" s="5"/>
      <c r="K287" s="5"/>
      <c r="L287" s="5"/>
      <c r="M287" s="2"/>
      <c r="N287" s="1"/>
    </row>
    <row r="288" spans="1:14" s="87" customFormat="1" ht="14" x14ac:dyDescent="0.2">
      <c r="A288" s="1"/>
      <c r="B288" s="1"/>
      <c r="C288" s="1"/>
      <c r="D288" s="1"/>
      <c r="E288" s="1"/>
      <c r="F288" s="1"/>
      <c r="G288" s="1"/>
      <c r="H288" s="1"/>
      <c r="I288" s="101"/>
      <c r="J288" s="5"/>
      <c r="K288" s="5"/>
      <c r="L288" s="5"/>
      <c r="M288" s="2"/>
      <c r="N288" s="1"/>
    </row>
    <row r="289" spans="9:12" ht="14" x14ac:dyDescent="0.2">
      <c r="I289" s="101"/>
      <c r="J289" s="5"/>
      <c r="K289" s="5"/>
      <c r="L289" s="5"/>
    </row>
    <row r="290" spans="9:12" ht="14" x14ac:dyDescent="0.2">
      <c r="I290" s="101"/>
      <c r="J290" s="5"/>
      <c r="K290" s="5"/>
      <c r="L290" s="5"/>
    </row>
    <row r="291" spans="9:12" ht="14" x14ac:dyDescent="0.2">
      <c r="I291" s="101"/>
      <c r="J291" s="5"/>
      <c r="K291" s="5"/>
      <c r="L291" s="5"/>
    </row>
    <row r="292" spans="9:12" ht="14" x14ac:dyDescent="0.2">
      <c r="I292" s="101"/>
      <c r="J292" s="5"/>
      <c r="K292" s="5"/>
      <c r="L292" s="5"/>
    </row>
    <row r="293" spans="9:12" ht="14" x14ac:dyDescent="0.2">
      <c r="I293" s="101"/>
      <c r="J293" s="5"/>
      <c r="K293" s="5"/>
      <c r="L293" s="5"/>
    </row>
    <row r="294" spans="9:12" ht="14" x14ac:dyDescent="0.2">
      <c r="I294" s="101"/>
      <c r="J294" s="5"/>
      <c r="K294" s="5"/>
      <c r="L294" s="5"/>
    </row>
    <row r="295" spans="9:12" ht="14" x14ac:dyDescent="0.2">
      <c r="I295" s="101"/>
      <c r="J295" s="5"/>
      <c r="K295" s="5"/>
      <c r="L295" s="5"/>
    </row>
    <row r="296" spans="9:12" ht="14" x14ac:dyDescent="0.2">
      <c r="I296" s="101"/>
      <c r="J296" s="5"/>
      <c r="K296" s="5"/>
      <c r="L296" s="5"/>
    </row>
    <row r="297" spans="9:12" ht="14" x14ac:dyDescent="0.2">
      <c r="I297" s="101"/>
      <c r="J297" s="5"/>
      <c r="K297" s="5"/>
      <c r="L297" s="5"/>
    </row>
    <row r="298" spans="9:12" ht="14" x14ac:dyDescent="0.2">
      <c r="I298" s="101"/>
      <c r="J298" s="5"/>
      <c r="K298" s="5"/>
      <c r="L298" s="5"/>
    </row>
    <row r="299" spans="9:12" ht="14" x14ac:dyDescent="0.2">
      <c r="I299" s="101"/>
      <c r="J299" s="5"/>
      <c r="K299" s="5"/>
      <c r="L299" s="5"/>
    </row>
    <row r="300" spans="9:12" ht="14" x14ac:dyDescent="0.2">
      <c r="I300" s="101"/>
      <c r="J300" s="5"/>
      <c r="K300" s="5"/>
      <c r="L300" s="5"/>
    </row>
    <row r="301" spans="9:12" ht="14" x14ac:dyDescent="0.2">
      <c r="I301" s="101"/>
      <c r="J301" s="5"/>
      <c r="K301" s="5"/>
      <c r="L301" s="5"/>
    </row>
    <row r="302" spans="9:12" ht="14" x14ac:dyDescent="0.2">
      <c r="I302" s="101"/>
      <c r="J302" s="5"/>
      <c r="K302" s="5"/>
      <c r="L302" s="5"/>
    </row>
    <row r="303" spans="9:12" ht="14" x14ac:dyDescent="0.2">
      <c r="I303" s="101"/>
      <c r="J303" s="5"/>
      <c r="K303" s="5"/>
      <c r="L303" s="5"/>
    </row>
    <row r="304" spans="9:12" ht="14" x14ac:dyDescent="0.2">
      <c r="I304" s="101"/>
      <c r="J304" s="5"/>
      <c r="K304" s="5"/>
      <c r="L304" s="5"/>
    </row>
    <row r="305" spans="1:14" ht="14" x14ac:dyDescent="0.2">
      <c r="A305" s="1"/>
      <c r="B305" s="1"/>
      <c r="C305" s="1"/>
      <c r="D305" s="1"/>
      <c r="E305" s="1"/>
      <c r="F305" s="1"/>
      <c r="G305" s="1"/>
      <c r="H305" s="1"/>
      <c r="I305" s="101"/>
      <c r="J305" s="5"/>
      <c r="K305" s="5"/>
      <c r="L305" s="5"/>
      <c r="M305" s="2"/>
      <c r="N305" s="1"/>
    </row>
    <row r="306" spans="1:14" ht="14" x14ac:dyDescent="0.2">
      <c r="A306" s="1"/>
      <c r="B306" s="1"/>
      <c r="C306" s="1"/>
      <c r="D306" s="1"/>
      <c r="E306" s="1"/>
      <c r="F306" s="1"/>
      <c r="G306" s="1"/>
      <c r="H306" s="1"/>
      <c r="I306" s="101"/>
      <c r="J306" s="5"/>
      <c r="K306" s="5"/>
      <c r="L306" s="5"/>
      <c r="M306" s="2"/>
      <c r="N306" s="1"/>
    </row>
    <row r="307" spans="1:14" ht="14" x14ac:dyDescent="0.2">
      <c r="A307" s="1"/>
      <c r="B307" s="1"/>
      <c r="C307" s="1"/>
      <c r="D307" s="1"/>
      <c r="E307" s="1"/>
      <c r="F307" s="1"/>
      <c r="G307" s="1"/>
      <c r="H307" s="1"/>
      <c r="I307" s="101"/>
      <c r="J307" s="5"/>
      <c r="K307" s="5"/>
      <c r="L307" s="5"/>
      <c r="M307" s="2"/>
      <c r="N307" s="1"/>
    </row>
    <row r="308" spans="1:14" ht="14" x14ac:dyDescent="0.2">
      <c r="A308" s="1"/>
      <c r="B308" s="1"/>
      <c r="C308" s="1"/>
      <c r="D308" s="1"/>
      <c r="E308" s="1"/>
      <c r="F308" s="1"/>
      <c r="G308" s="1"/>
      <c r="H308" s="1"/>
      <c r="I308" s="101"/>
      <c r="J308" s="5"/>
      <c r="K308" s="5"/>
      <c r="L308" s="5"/>
      <c r="M308" s="2"/>
      <c r="N308" s="1"/>
    </row>
    <row r="309" spans="1:14" ht="14" x14ac:dyDescent="0.2">
      <c r="A309" s="1"/>
      <c r="B309" s="1"/>
      <c r="C309" s="1"/>
      <c r="D309" s="1"/>
      <c r="E309" s="1"/>
      <c r="F309" s="1"/>
      <c r="G309" s="1"/>
      <c r="H309" s="1"/>
      <c r="I309" s="101"/>
      <c r="J309" s="5"/>
      <c r="K309" s="5"/>
      <c r="L309" s="5"/>
      <c r="M309" s="2"/>
      <c r="N309" s="1"/>
    </row>
    <row r="310" spans="1:14" ht="14" x14ac:dyDescent="0.2">
      <c r="A310" s="1"/>
      <c r="B310" s="1"/>
      <c r="C310" s="1"/>
      <c r="D310" s="1"/>
      <c r="E310" s="1"/>
      <c r="F310" s="1"/>
      <c r="G310" s="1"/>
      <c r="H310" s="1"/>
      <c r="I310" s="101"/>
      <c r="J310" s="5"/>
      <c r="K310" s="5"/>
      <c r="L310" s="5"/>
      <c r="M310" s="2"/>
      <c r="N310" s="1"/>
    </row>
    <row r="311" spans="1:14" ht="14" x14ac:dyDescent="0.2">
      <c r="A311" s="1"/>
      <c r="B311" s="1"/>
      <c r="C311" s="1"/>
      <c r="D311" s="1"/>
      <c r="E311" s="1"/>
      <c r="F311" s="1"/>
      <c r="G311" s="1"/>
      <c r="H311" s="1"/>
      <c r="I311" s="101"/>
      <c r="J311" s="5"/>
      <c r="K311" s="5"/>
      <c r="L311" s="5"/>
      <c r="M311" s="2"/>
      <c r="N311" s="1"/>
    </row>
    <row r="312" spans="1:14" ht="14" x14ac:dyDescent="0.2">
      <c r="A312" s="1"/>
      <c r="B312" s="1"/>
      <c r="C312" s="1"/>
      <c r="D312" s="1"/>
      <c r="E312" s="1"/>
      <c r="F312" s="1"/>
      <c r="G312" s="1"/>
      <c r="H312" s="1"/>
      <c r="I312" s="101"/>
      <c r="J312" s="5"/>
      <c r="K312" s="5"/>
      <c r="L312" s="5"/>
      <c r="M312" s="2"/>
      <c r="N312" s="1"/>
    </row>
    <row r="313" spans="1:14" ht="14" x14ac:dyDescent="0.2">
      <c r="A313" s="1"/>
      <c r="B313" s="1"/>
      <c r="C313" s="1"/>
      <c r="D313" s="1"/>
      <c r="E313" s="1"/>
      <c r="F313" s="1"/>
      <c r="G313" s="1"/>
      <c r="H313" s="1"/>
      <c r="I313" s="101"/>
      <c r="J313" s="5"/>
      <c r="K313" s="5"/>
      <c r="L313" s="5"/>
      <c r="M313" s="2"/>
      <c r="N313" s="1"/>
    </row>
    <row r="314" spans="1:14" ht="14" x14ac:dyDescent="0.2">
      <c r="A314" s="1"/>
      <c r="B314" s="1"/>
      <c r="C314" s="1"/>
      <c r="D314" s="1"/>
      <c r="E314" s="1"/>
      <c r="F314" s="1"/>
      <c r="G314" s="1"/>
      <c r="H314" s="1"/>
      <c r="I314" s="101"/>
      <c r="J314" s="5"/>
      <c r="K314" s="5"/>
      <c r="L314" s="5"/>
      <c r="M314" s="2"/>
      <c r="N314" s="1"/>
    </row>
    <row r="315" spans="1:14" ht="14" x14ac:dyDescent="0.2">
      <c r="A315" s="4"/>
      <c r="B315" s="4"/>
      <c r="C315" s="4"/>
      <c r="D315" s="4"/>
      <c r="E315" s="4"/>
      <c r="F315" s="4"/>
      <c r="G315" s="4"/>
      <c r="H315" s="4"/>
      <c r="I315" s="119"/>
      <c r="J315" s="8"/>
      <c r="K315" s="8"/>
      <c r="L315" s="8"/>
      <c r="M315" s="120"/>
      <c r="N315" s="4"/>
    </row>
    <row r="316" spans="1:14" ht="14" x14ac:dyDescent="0.2">
      <c r="A316" s="1"/>
      <c r="B316" s="1"/>
      <c r="C316" s="1"/>
      <c r="D316" s="1"/>
      <c r="E316" s="1"/>
      <c r="F316" s="1"/>
      <c r="G316" s="1"/>
      <c r="H316" s="1"/>
      <c r="I316" s="101"/>
      <c r="J316" s="5"/>
      <c r="K316" s="5"/>
      <c r="L316" s="5"/>
      <c r="M316" s="2"/>
      <c r="N316" s="1"/>
    </row>
    <row r="317" spans="1:14" ht="14" x14ac:dyDescent="0.2">
      <c r="A317" s="10"/>
      <c r="B317" s="10"/>
      <c r="C317" s="10"/>
      <c r="D317" s="10"/>
      <c r="E317" s="10"/>
      <c r="F317" s="10"/>
      <c r="G317" s="10"/>
      <c r="H317" s="10"/>
      <c r="I317" s="121"/>
      <c r="J317" s="9"/>
      <c r="K317" s="9"/>
      <c r="L317" s="9"/>
      <c r="M317" s="122"/>
      <c r="N317" s="10"/>
    </row>
    <row r="318" spans="1:14" ht="14" x14ac:dyDescent="0.2">
      <c r="A318" s="12"/>
      <c r="B318" s="12"/>
      <c r="C318" s="12"/>
      <c r="D318" s="12"/>
      <c r="E318" s="12"/>
      <c r="F318" s="12"/>
      <c r="G318" s="12"/>
      <c r="H318" s="12"/>
      <c r="I318" s="123"/>
      <c r="J318" s="11"/>
      <c r="K318" s="11"/>
      <c r="L318" s="11"/>
      <c r="M318" s="124"/>
      <c r="N318" s="12"/>
    </row>
    <row r="319" spans="1:14" ht="14" x14ac:dyDescent="0.2">
      <c r="A319" s="10"/>
      <c r="B319" s="10"/>
      <c r="C319" s="10"/>
      <c r="D319" s="10"/>
      <c r="E319" s="10"/>
      <c r="F319" s="10"/>
      <c r="G319" s="10"/>
      <c r="H319" s="10"/>
      <c r="I319" s="121"/>
      <c r="J319" s="9"/>
      <c r="K319" s="9"/>
      <c r="L319" s="9"/>
      <c r="M319" s="122"/>
      <c r="N319" s="10"/>
    </row>
    <row r="320" spans="1:14" ht="14" x14ac:dyDescent="0.2">
      <c r="A320" s="12"/>
      <c r="B320" s="12"/>
      <c r="C320" s="12"/>
      <c r="D320" s="12"/>
      <c r="E320" s="12"/>
      <c r="F320" s="12"/>
      <c r="G320" s="12"/>
      <c r="H320" s="12"/>
      <c r="I320" s="123"/>
      <c r="J320" s="11"/>
      <c r="K320" s="11"/>
      <c r="L320" s="11"/>
      <c r="M320" s="124"/>
      <c r="N320" s="12"/>
    </row>
    <row r="321" spans="9:12" ht="14" x14ac:dyDescent="0.2">
      <c r="I321" s="101"/>
      <c r="J321" s="5"/>
      <c r="K321" s="5"/>
      <c r="L321" s="5"/>
    </row>
    <row r="322" spans="9:12" ht="14" x14ac:dyDescent="0.2">
      <c r="I322" s="101"/>
      <c r="J322" s="5"/>
      <c r="K322" s="5"/>
      <c r="L322" s="5"/>
    </row>
    <row r="323" spans="9:12" ht="14" x14ac:dyDescent="0.2">
      <c r="I323" s="101"/>
      <c r="J323" s="5"/>
      <c r="K323" s="5"/>
      <c r="L323" s="5"/>
    </row>
    <row r="324" spans="9:12" ht="14" x14ac:dyDescent="0.2">
      <c r="I324" s="101"/>
      <c r="J324" s="5"/>
      <c r="K324" s="5"/>
      <c r="L324" s="5"/>
    </row>
    <row r="325" spans="9:12" ht="14" x14ac:dyDescent="0.2">
      <c r="I325" s="101"/>
      <c r="J325" s="5"/>
      <c r="K325" s="5"/>
      <c r="L325" s="5"/>
    </row>
    <row r="326" spans="9:12" ht="14" x14ac:dyDescent="0.2">
      <c r="I326" s="101"/>
      <c r="J326" s="5"/>
      <c r="K326" s="5"/>
      <c r="L326" s="5"/>
    </row>
    <row r="327" spans="9:12" ht="14" x14ac:dyDescent="0.2">
      <c r="I327" s="101"/>
      <c r="J327" s="5"/>
      <c r="K327" s="5"/>
      <c r="L327" s="5"/>
    </row>
    <row r="328" spans="9:12" ht="14" x14ac:dyDescent="0.2">
      <c r="I328" s="101"/>
      <c r="J328" s="5"/>
      <c r="K328" s="5"/>
      <c r="L328" s="5"/>
    </row>
    <row r="329" spans="9:12" ht="14" x14ac:dyDescent="0.2">
      <c r="I329" s="101"/>
      <c r="J329" s="5"/>
      <c r="K329" s="5"/>
      <c r="L329" s="5"/>
    </row>
    <row r="330" spans="9:12" ht="14" x14ac:dyDescent="0.2">
      <c r="I330" s="101"/>
      <c r="J330" s="5"/>
      <c r="K330" s="5"/>
      <c r="L330" s="5"/>
    </row>
    <row r="331" spans="9:12" ht="14" x14ac:dyDescent="0.2">
      <c r="I331" s="101"/>
      <c r="J331" s="5"/>
      <c r="K331" s="5"/>
      <c r="L331" s="5"/>
    </row>
    <row r="332" spans="9:12" ht="14" x14ac:dyDescent="0.2">
      <c r="I332" s="101"/>
      <c r="J332" s="5"/>
      <c r="K332" s="5"/>
      <c r="L332" s="5"/>
    </row>
    <row r="333" spans="9:12" ht="14" x14ac:dyDescent="0.2">
      <c r="I333" s="101"/>
      <c r="J333" s="5"/>
      <c r="K333" s="5"/>
      <c r="L333" s="5"/>
    </row>
    <row r="334" spans="9:12" ht="14" x14ac:dyDescent="0.2">
      <c r="I334" s="101"/>
      <c r="J334" s="5"/>
      <c r="K334" s="5"/>
      <c r="L334" s="5"/>
    </row>
    <row r="335" spans="9:12" ht="14" x14ac:dyDescent="0.2">
      <c r="I335" s="101"/>
      <c r="J335" s="5"/>
      <c r="K335" s="5"/>
      <c r="L335" s="5"/>
    </row>
    <row r="336" spans="9:12" ht="14" x14ac:dyDescent="0.2">
      <c r="I336" s="101"/>
      <c r="J336" s="5"/>
      <c r="K336" s="5"/>
      <c r="L336" s="5"/>
    </row>
    <row r="337" spans="9:12" ht="14" x14ac:dyDescent="0.2">
      <c r="I337" s="101"/>
      <c r="J337" s="5"/>
      <c r="K337" s="5"/>
      <c r="L337" s="5"/>
    </row>
    <row r="338" spans="9:12" ht="14" x14ac:dyDescent="0.2">
      <c r="I338" s="101"/>
      <c r="J338" s="5"/>
      <c r="K338" s="5"/>
      <c r="L338" s="5"/>
    </row>
    <row r="339" spans="9:12" ht="14" x14ac:dyDescent="0.2">
      <c r="I339" s="101"/>
      <c r="J339" s="5"/>
      <c r="K339" s="5"/>
      <c r="L339" s="5"/>
    </row>
    <row r="340" spans="9:12" ht="14" x14ac:dyDescent="0.2">
      <c r="I340" s="101"/>
      <c r="J340" s="5"/>
      <c r="K340" s="5"/>
      <c r="L340" s="5"/>
    </row>
    <row r="341" spans="9:12" ht="14" x14ac:dyDescent="0.2">
      <c r="I341" s="101"/>
      <c r="J341" s="5"/>
      <c r="K341" s="5"/>
      <c r="L341" s="5"/>
    </row>
    <row r="342" spans="9:12" ht="14" x14ac:dyDescent="0.2">
      <c r="I342" s="101"/>
      <c r="J342" s="5"/>
      <c r="K342" s="5"/>
      <c r="L342" s="5"/>
    </row>
    <row r="343" spans="9:12" ht="14" x14ac:dyDescent="0.2">
      <c r="I343" s="101"/>
      <c r="J343" s="5"/>
      <c r="K343" s="5"/>
      <c r="L343" s="5"/>
    </row>
    <row r="344" spans="9:12" ht="14" x14ac:dyDescent="0.2">
      <c r="I344" s="101"/>
      <c r="J344" s="5"/>
      <c r="K344" s="5"/>
      <c r="L344" s="5"/>
    </row>
    <row r="345" spans="9:12" ht="14" x14ac:dyDescent="0.2">
      <c r="I345" s="101"/>
      <c r="J345" s="5"/>
      <c r="K345" s="5"/>
      <c r="L345" s="5"/>
    </row>
    <row r="346" spans="9:12" ht="14" x14ac:dyDescent="0.2">
      <c r="I346" s="101"/>
      <c r="J346" s="5"/>
      <c r="K346" s="5"/>
      <c r="L346" s="5"/>
    </row>
    <row r="347" spans="9:12" ht="14" x14ac:dyDescent="0.2">
      <c r="I347" s="101"/>
      <c r="J347" s="5"/>
      <c r="K347" s="5"/>
      <c r="L347" s="5"/>
    </row>
    <row r="348" spans="9:12" ht="14" x14ac:dyDescent="0.2">
      <c r="I348" s="101"/>
      <c r="J348" s="5"/>
      <c r="K348" s="5"/>
      <c r="L348" s="5"/>
    </row>
    <row r="349" spans="9:12" ht="14" x14ac:dyDescent="0.2">
      <c r="I349" s="101"/>
      <c r="J349" s="5"/>
      <c r="K349" s="5"/>
      <c r="L349" s="5"/>
    </row>
    <row r="350" spans="9:12" ht="14" x14ac:dyDescent="0.2">
      <c r="I350" s="101"/>
      <c r="J350" s="5"/>
      <c r="K350" s="5"/>
      <c r="L350" s="5"/>
    </row>
    <row r="351" spans="9:12" ht="14" x14ac:dyDescent="0.2">
      <c r="I351" s="101"/>
      <c r="J351" s="5"/>
      <c r="K351" s="5"/>
      <c r="L351" s="5"/>
    </row>
    <row r="352" spans="9:12" ht="14" x14ac:dyDescent="0.2">
      <c r="I352" s="101"/>
      <c r="J352" s="5"/>
      <c r="K352" s="5"/>
      <c r="L352" s="5"/>
    </row>
    <row r="353" spans="2:12" ht="14" x14ac:dyDescent="0.2">
      <c r="B353" s="1"/>
      <c r="C353" s="1"/>
      <c r="D353" s="1"/>
      <c r="E353" s="1"/>
      <c r="F353" s="1"/>
      <c r="G353" s="1"/>
      <c r="H353" s="1"/>
      <c r="I353" s="101"/>
      <c r="J353" s="5"/>
      <c r="K353" s="5"/>
      <c r="L353" s="5"/>
    </row>
    <row r="354" spans="2:12" ht="14" x14ac:dyDescent="0.2">
      <c r="B354" s="1"/>
      <c r="C354" s="1"/>
      <c r="D354" s="1"/>
      <c r="E354" s="1"/>
      <c r="F354" s="1"/>
      <c r="G354" s="1"/>
      <c r="H354" s="1"/>
      <c r="I354" s="101"/>
      <c r="J354" s="5"/>
      <c r="K354" s="5"/>
      <c r="L354" s="5"/>
    </row>
    <row r="355" spans="2:12" ht="14" x14ac:dyDescent="0.2">
      <c r="B355" s="1"/>
      <c r="C355" s="1"/>
      <c r="D355" s="1"/>
      <c r="E355" s="1"/>
      <c r="F355" s="1"/>
      <c r="G355" s="1"/>
      <c r="H355" s="1"/>
      <c r="I355" s="101"/>
      <c r="J355" s="5"/>
      <c r="K355" s="5"/>
      <c r="L355" s="5"/>
    </row>
    <row r="356" spans="2:12" ht="14" x14ac:dyDescent="0.2">
      <c r="B356" s="1"/>
      <c r="C356" s="1"/>
      <c r="D356" s="1"/>
      <c r="E356" s="1"/>
      <c r="F356" s="1"/>
      <c r="G356" s="1"/>
      <c r="H356" s="1"/>
      <c r="I356" s="101"/>
      <c r="J356" s="5"/>
      <c r="K356" s="5"/>
      <c r="L356" s="5"/>
    </row>
    <row r="357" spans="2:12" ht="14" x14ac:dyDescent="0.2">
      <c r="B357" s="1"/>
      <c r="C357" s="1"/>
      <c r="D357" s="1"/>
      <c r="E357" s="1"/>
      <c r="F357" s="1"/>
      <c r="G357" s="1"/>
      <c r="H357" s="1"/>
      <c r="I357" s="101"/>
      <c r="J357" s="5"/>
      <c r="K357" s="5"/>
      <c r="L357" s="5"/>
    </row>
    <row r="358" spans="2:12" ht="14" x14ac:dyDescent="0.2">
      <c r="B358" s="1"/>
      <c r="C358" s="1"/>
      <c r="D358" s="1"/>
      <c r="E358" s="1"/>
      <c r="F358" s="1"/>
      <c r="G358" s="1"/>
      <c r="H358" s="1"/>
      <c r="I358" s="101"/>
      <c r="J358" s="5"/>
      <c r="K358" s="5"/>
      <c r="L358" s="5"/>
    </row>
    <row r="359" spans="2:12" ht="14" x14ac:dyDescent="0.2">
      <c r="B359" s="1"/>
      <c r="C359" s="1"/>
      <c r="D359" s="1"/>
      <c r="E359" s="1"/>
      <c r="F359" s="1"/>
      <c r="G359" s="1"/>
      <c r="H359" s="1"/>
      <c r="I359" s="101"/>
      <c r="J359" s="5"/>
      <c r="K359" s="5"/>
      <c r="L359" s="5"/>
    </row>
    <row r="360" spans="2:12" ht="14" x14ac:dyDescent="0.2">
      <c r="B360" s="1"/>
      <c r="C360" s="1"/>
      <c r="D360" s="1"/>
      <c r="E360" s="1"/>
      <c r="F360" s="1"/>
      <c r="G360" s="1"/>
      <c r="H360" s="1"/>
      <c r="I360" s="101"/>
      <c r="J360" s="5"/>
      <c r="K360" s="5"/>
      <c r="L360" s="5"/>
    </row>
    <row r="361" spans="2:12" ht="14" x14ac:dyDescent="0.2">
      <c r="B361" s="1"/>
      <c r="C361" s="1"/>
      <c r="D361" s="1"/>
      <c r="E361" s="1"/>
      <c r="F361" s="1"/>
      <c r="G361" s="1"/>
      <c r="H361" s="1"/>
      <c r="I361" s="101"/>
      <c r="J361" s="5"/>
      <c r="K361" s="5"/>
      <c r="L361" s="5"/>
    </row>
    <row r="362" spans="2:12" ht="14" x14ac:dyDescent="0.2">
      <c r="B362" s="1"/>
      <c r="C362" s="1"/>
      <c r="D362" s="1"/>
      <c r="E362" s="1"/>
      <c r="F362" s="1"/>
      <c r="G362" s="1"/>
      <c r="H362" s="1"/>
      <c r="I362" s="101"/>
      <c r="J362" s="5"/>
      <c r="K362" s="5"/>
      <c r="L362" s="5"/>
    </row>
    <row r="363" spans="2:12" ht="14" x14ac:dyDescent="0.2">
      <c r="B363" s="1"/>
      <c r="C363" s="1"/>
      <c r="D363" s="1"/>
      <c r="E363" s="1"/>
      <c r="F363" s="1"/>
      <c r="G363" s="1"/>
      <c r="H363" s="1"/>
      <c r="I363" s="101"/>
      <c r="J363" s="5"/>
      <c r="K363" s="5"/>
      <c r="L363" s="5"/>
    </row>
    <row r="364" spans="2:12" ht="14" x14ac:dyDescent="0.2">
      <c r="B364" s="1"/>
      <c r="C364" s="1"/>
      <c r="D364" s="1"/>
      <c r="E364" s="1"/>
      <c r="F364" s="1"/>
      <c r="G364" s="1"/>
      <c r="H364" s="1"/>
      <c r="I364" s="101"/>
      <c r="J364" s="5"/>
      <c r="K364" s="5"/>
      <c r="L364" s="5"/>
    </row>
    <row r="365" spans="2:12" ht="14" x14ac:dyDescent="0.2">
      <c r="B365" s="13"/>
      <c r="C365" s="1"/>
      <c r="D365" s="1"/>
      <c r="E365" s="1"/>
      <c r="F365" s="1"/>
      <c r="G365" s="1"/>
      <c r="H365" s="1"/>
      <c r="I365" s="101"/>
      <c r="J365" s="5"/>
      <c r="K365" s="5"/>
      <c r="L365" s="5"/>
    </row>
    <row r="366" spans="2:12" ht="14" x14ac:dyDescent="0.2">
      <c r="B366" s="13"/>
      <c r="C366" s="1"/>
      <c r="D366" s="1"/>
      <c r="E366" s="1"/>
      <c r="F366" s="1"/>
      <c r="G366" s="1"/>
      <c r="H366" s="1"/>
      <c r="I366" s="101"/>
      <c r="J366" s="5"/>
      <c r="K366" s="5"/>
      <c r="L366" s="5"/>
    </row>
    <row r="367" spans="2:12" ht="14" x14ac:dyDescent="0.2">
      <c r="B367" s="1"/>
      <c r="C367" s="1"/>
      <c r="D367" s="1"/>
      <c r="E367" s="1"/>
      <c r="F367" s="1"/>
      <c r="G367" s="1"/>
      <c r="H367" s="1"/>
      <c r="I367" s="101"/>
      <c r="J367" s="5"/>
      <c r="K367" s="5"/>
      <c r="L367" s="5"/>
    </row>
    <row r="368" spans="2:12" ht="14" x14ac:dyDescent="0.2">
      <c r="B368" s="1"/>
      <c r="C368" s="1"/>
      <c r="D368" s="1"/>
      <c r="E368" s="1"/>
      <c r="F368" s="1"/>
      <c r="G368" s="1"/>
      <c r="H368" s="1"/>
      <c r="I368" s="101"/>
      <c r="J368" s="5"/>
      <c r="K368" s="5"/>
      <c r="L368" s="5"/>
    </row>
    <row r="369" spans="1:12" ht="14" x14ac:dyDescent="0.2">
      <c r="A369" s="1"/>
      <c r="B369" s="1"/>
      <c r="C369" s="1"/>
      <c r="D369" s="1"/>
      <c r="E369" s="1"/>
      <c r="F369" s="1"/>
      <c r="G369" s="1"/>
      <c r="H369" s="1"/>
      <c r="I369" s="101"/>
      <c r="J369" s="5"/>
      <c r="K369" s="5"/>
      <c r="L369" s="5"/>
    </row>
    <row r="370" spans="1:12" ht="14" x14ac:dyDescent="0.2">
      <c r="A370" s="1"/>
      <c r="B370" s="1"/>
      <c r="C370" s="1"/>
      <c r="D370" s="1"/>
      <c r="E370" s="1"/>
      <c r="F370" s="1"/>
      <c r="G370" s="1"/>
      <c r="H370" s="1"/>
      <c r="I370" s="101"/>
      <c r="J370" s="5"/>
      <c r="K370" s="5"/>
      <c r="L370" s="5"/>
    </row>
    <row r="371" spans="1:12" ht="14" x14ac:dyDescent="0.2">
      <c r="A371" s="1"/>
      <c r="B371" s="1"/>
      <c r="C371" s="1"/>
      <c r="D371" s="1"/>
      <c r="E371" s="1"/>
      <c r="F371" s="1"/>
      <c r="G371" s="1"/>
      <c r="H371" s="1"/>
      <c r="I371" s="101"/>
      <c r="J371" s="5"/>
      <c r="K371" s="5"/>
      <c r="L371" s="5"/>
    </row>
    <row r="372" spans="1:12" ht="14" x14ac:dyDescent="0.2">
      <c r="A372" s="1"/>
      <c r="B372" s="1"/>
      <c r="C372" s="1"/>
      <c r="D372" s="1"/>
      <c r="E372" s="1"/>
      <c r="F372" s="1"/>
      <c r="G372" s="1"/>
      <c r="H372" s="1"/>
      <c r="I372" s="101"/>
      <c r="J372" s="5"/>
      <c r="K372" s="5"/>
      <c r="L372" s="5"/>
    </row>
    <row r="373" spans="1:12" ht="14" x14ac:dyDescent="0.2">
      <c r="A373" s="1"/>
      <c r="B373" s="1"/>
      <c r="C373" s="1"/>
      <c r="D373" s="1"/>
      <c r="E373" s="1"/>
      <c r="F373" s="1"/>
      <c r="G373" s="1"/>
      <c r="H373" s="1"/>
      <c r="I373" s="101"/>
      <c r="J373" s="5"/>
      <c r="K373" s="5"/>
      <c r="L373" s="5"/>
    </row>
    <row r="374" spans="1:12" ht="14" x14ac:dyDescent="0.2">
      <c r="A374" s="1"/>
      <c r="B374" s="1"/>
      <c r="C374" s="1"/>
      <c r="D374" s="1"/>
      <c r="E374" s="1"/>
      <c r="F374" s="1"/>
      <c r="G374" s="1"/>
      <c r="H374" s="1"/>
      <c r="I374" s="101"/>
      <c r="J374" s="5"/>
      <c r="K374" s="5"/>
      <c r="L374" s="5"/>
    </row>
    <row r="375" spans="1:12" ht="14" x14ac:dyDescent="0.2">
      <c r="A375" s="1"/>
      <c r="B375" s="1"/>
      <c r="C375" s="1"/>
      <c r="D375" s="1"/>
      <c r="E375" s="1"/>
      <c r="F375" s="1"/>
      <c r="G375" s="1"/>
      <c r="H375" s="1"/>
      <c r="I375" s="101"/>
      <c r="J375" s="5"/>
      <c r="K375" s="5"/>
      <c r="L375" s="5"/>
    </row>
    <row r="376" spans="1:12" ht="14" x14ac:dyDescent="0.2">
      <c r="A376" s="1"/>
      <c r="B376" s="1"/>
      <c r="C376" s="1"/>
      <c r="D376" s="1"/>
      <c r="E376" s="1"/>
      <c r="F376" s="1"/>
      <c r="G376" s="1"/>
      <c r="H376" s="1"/>
      <c r="I376" s="101"/>
      <c r="J376" s="5"/>
      <c r="K376" s="5"/>
      <c r="L376" s="5"/>
    </row>
    <row r="377" spans="1:12" ht="14" x14ac:dyDescent="0.2">
      <c r="A377" s="1"/>
      <c r="B377" s="3"/>
      <c r="C377" s="1"/>
      <c r="D377" s="1"/>
      <c r="E377" s="1"/>
      <c r="F377" s="1"/>
      <c r="G377" s="1"/>
      <c r="H377" s="1"/>
      <c r="I377" s="101"/>
      <c r="J377" s="5"/>
      <c r="K377" s="5"/>
      <c r="L377" s="5"/>
    </row>
    <row r="378" spans="1:12" ht="14" x14ac:dyDescent="0.2">
      <c r="A378" s="1"/>
      <c r="B378" s="1"/>
      <c r="C378" s="1"/>
      <c r="D378" s="1"/>
      <c r="E378" s="1"/>
      <c r="F378" s="1"/>
      <c r="G378" s="1"/>
      <c r="H378" s="1"/>
      <c r="I378" s="101"/>
      <c r="J378" s="5"/>
      <c r="K378" s="5"/>
      <c r="L378" s="5"/>
    </row>
    <row r="379" spans="1:12" ht="14" x14ac:dyDescent="0.2">
      <c r="A379" s="4"/>
      <c r="B379" s="4"/>
      <c r="C379" s="1"/>
      <c r="D379" s="1"/>
      <c r="E379" s="1"/>
      <c r="F379" s="1"/>
      <c r="G379" s="1"/>
      <c r="H379" s="1"/>
      <c r="I379" s="101"/>
      <c r="J379" s="5"/>
      <c r="K379" s="5"/>
      <c r="L379" s="5"/>
    </row>
    <row r="380" spans="1:12" ht="14" x14ac:dyDescent="0.2">
      <c r="A380" s="4"/>
      <c r="B380" s="4"/>
      <c r="C380" s="1"/>
      <c r="D380" s="1"/>
      <c r="E380" s="1"/>
      <c r="F380" s="1"/>
      <c r="G380" s="1"/>
      <c r="H380" s="1"/>
      <c r="I380" s="101"/>
      <c r="J380" s="5"/>
      <c r="K380" s="5"/>
      <c r="L380" s="5"/>
    </row>
    <row r="381" spans="1:12" ht="14" x14ac:dyDescent="0.2">
      <c r="A381" s="4"/>
      <c r="B381" s="4"/>
      <c r="C381" s="1"/>
      <c r="D381" s="1"/>
      <c r="E381" s="1"/>
      <c r="F381" s="1"/>
      <c r="G381" s="1"/>
      <c r="H381" s="1"/>
      <c r="I381" s="101"/>
      <c r="J381" s="5"/>
      <c r="K381" s="5"/>
      <c r="L381" s="5"/>
    </row>
    <row r="382" spans="1:12" ht="14" x14ac:dyDescent="0.2">
      <c r="A382" s="4"/>
      <c r="B382" s="4"/>
      <c r="C382" s="1"/>
      <c r="D382" s="1"/>
      <c r="E382" s="1"/>
      <c r="F382" s="1"/>
      <c r="G382" s="1"/>
      <c r="H382" s="1"/>
      <c r="I382" s="101"/>
      <c r="J382" s="5"/>
      <c r="K382" s="5"/>
      <c r="L382" s="5"/>
    </row>
    <row r="383" spans="1:12" ht="14" x14ac:dyDescent="0.2">
      <c r="A383" s="1"/>
      <c r="B383" s="1"/>
      <c r="C383" s="1"/>
      <c r="D383" s="1"/>
      <c r="E383" s="1"/>
      <c r="F383" s="1"/>
      <c r="G383" s="1"/>
      <c r="H383" s="1"/>
      <c r="I383" s="101"/>
      <c r="J383" s="5"/>
      <c r="K383" s="5"/>
      <c r="L383" s="5"/>
    </row>
    <row r="384" spans="1:12" ht="14" x14ac:dyDescent="0.2">
      <c r="A384" s="1"/>
      <c r="B384" s="1"/>
      <c r="C384" s="1"/>
      <c r="D384" s="1"/>
      <c r="E384" s="1"/>
      <c r="F384" s="1"/>
      <c r="G384" s="1"/>
      <c r="H384" s="1"/>
      <c r="I384" s="101"/>
      <c r="J384" s="5"/>
      <c r="K384" s="5"/>
      <c r="L384" s="5"/>
    </row>
    <row r="385" spans="9:12" ht="14" x14ac:dyDescent="0.2">
      <c r="I385" s="101"/>
      <c r="J385" s="5"/>
      <c r="K385" s="5"/>
      <c r="L385" s="5"/>
    </row>
    <row r="386" spans="9:12" ht="14" x14ac:dyDescent="0.2">
      <c r="I386" s="101"/>
      <c r="J386" s="5"/>
      <c r="K386" s="5"/>
      <c r="L386" s="5"/>
    </row>
    <row r="387" spans="9:12" ht="14" x14ac:dyDescent="0.2">
      <c r="I387" s="101"/>
      <c r="J387" s="5"/>
      <c r="K387" s="5"/>
      <c r="L387" s="5"/>
    </row>
    <row r="388" spans="9:12" ht="14" x14ac:dyDescent="0.2">
      <c r="I388" s="101"/>
      <c r="J388" s="5"/>
      <c r="K388" s="5"/>
      <c r="L388" s="5"/>
    </row>
    <row r="389" spans="9:12" ht="14" x14ac:dyDescent="0.2">
      <c r="I389" s="101"/>
      <c r="J389" s="5"/>
      <c r="K389" s="5"/>
      <c r="L389" s="5"/>
    </row>
    <row r="390" spans="9:12" ht="14" x14ac:dyDescent="0.2">
      <c r="I390" s="101"/>
      <c r="J390" s="5"/>
      <c r="K390" s="5"/>
      <c r="L390" s="5"/>
    </row>
    <row r="391" spans="9:12" ht="14" x14ac:dyDescent="0.2">
      <c r="I391" s="101"/>
      <c r="J391" s="5"/>
      <c r="K391" s="5"/>
      <c r="L391" s="5"/>
    </row>
    <row r="392" spans="9:12" ht="14" x14ac:dyDescent="0.2">
      <c r="I392" s="101"/>
      <c r="J392" s="5"/>
      <c r="K392" s="5"/>
      <c r="L392" s="5"/>
    </row>
    <row r="393" spans="9:12" ht="14" x14ac:dyDescent="0.2">
      <c r="I393" s="101"/>
      <c r="J393" s="5"/>
      <c r="K393" s="5"/>
      <c r="L393" s="5"/>
    </row>
    <row r="394" spans="9:12" ht="14" x14ac:dyDescent="0.2">
      <c r="I394" s="101"/>
      <c r="J394" s="5"/>
      <c r="K394" s="5"/>
      <c r="L394" s="5"/>
    </row>
    <row r="395" spans="9:12" ht="14" x14ac:dyDescent="0.2">
      <c r="I395" s="101"/>
      <c r="J395" s="5"/>
      <c r="K395" s="5"/>
      <c r="L395" s="5"/>
    </row>
    <row r="396" spans="9:12" ht="14" x14ac:dyDescent="0.2">
      <c r="I396" s="101"/>
      <c r="J396" s="5"/>
      <c r="K396" s="5"/>
      <c r="L396" s="5"/>
    </row>
    <row r="397" spans="9:12" ht="14" x14ac:dyDescent="0.2">
      <c r="I397" s="101"/>
      <c r="J397" s="5"/>
      <c r="K397" s="5"/>
      <c r="L397" s="5"/>
    </row>
    <row r="398" spans="9:12" ht="14" x14ac:dyDescent="0.2">
      <c r="I398" s="101"/>
      <c r="J398" s="5"/>
      <c r="K398" s="5"/>
      <c r="L398" s="5"/>
    </row>
    <row r="399" spans="9:12" ht="14" x14ac:dyDescent="0.2">
      <c r="I399" s="101"/>
      <c r="J399" s="5"/>
      <c r="K399" s="5"/>
      <c r="L399" s="5"/>
    </row>
    <row r="400" spans="9:12" ht="14" x14ac:dyDescent="0.2">
      <c r="I400" s="101"/>
      <c r="J400" s="5"/>
      <c r="K400" s="5"/>
      <c r="L400" s="5"/>
    </row>
    <row r="401" spans="9:12" ht="14" x14ac:dyDescent="0.2">
      <c r="I401" s="101"/>
      <c r="J401" s="5"/>
      <c r="K401" s="5"/>
      <c r="L401" s="5"/>
    </row>
    <row r="402" spans="9:12" ht="14" x14ac:dyDescent="0.2">
      <c r="I402" s="101"/>
      <c r="J402" s="5"/>
      <c r="K402" s="5"/>
      <c r="L402" s="5"/>
    </row>
    <row r="403" spans="9:12" ht="14" x14ac:dyDescent="0.2">
      <c r="I403" s="101"/>
      <c r="J403" s="5"/>
      <c r="K403" s="5"/>
      <c r="L403" s="5"/>
    </row>
    <row r="404" spans="9:12" ht="14" x14ac:dyDescent="0.2">
      <c r="I404" s="101"/>
      <c r="J404" s="5"/>
      <c r="K404" s="5"/>
      <c r="L404" s="5"/>
    </row>
  </sheetData>
  <pageMargins left="0.7" right="0.7" top="0.75" bottom="0.75" header="0.3" footer="0.3"/>
  <pageSetup paperSize="9" orientation="portrait" horizontalDpi="0" verticalDpi="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DCF4D-389B-B044-8C72-30CC0A95ECCC}">
  <sheetPr>
    <tabColor theme="4" tint="0.59999389629810485"/>
  </sheetPr>
  <dimension ref="A1:L406"/>
  <sheetViews>
    <sheetView zoomScale="80" zoomScaleNormal="80" workbookViewId="0">
      <selection activeCell="G11" sqref="G11"/>
    </sheetView>
  </sheetViews>
  <sheetFormatPr baseColWidth="10" defaultColWidth="8.83203125" defaultRowHeight="14" x14ac:dyDescent="0.2"/>
  <cols>
    <col min="1" max="1" width="62.33203125" style="1" customWidth="1"/>
    <col min="2" max="2" width="12.1640625" style="1" bestFit="1" customWidth="1"/>
    <col min="3" max="3" width="30.5" style="1" customWidth="1"/>
    <col min="4" max="4" width="35" style="1" customWidth="1"/>
    <col min="5" max="5" width="16.83203125" style="1" bestFit="1" customWidth="1"/>
    <col min="6" max="6" width="14" style="1" bestFit="1" customWidth="1"/>
    <col min="7" max="7" width="13.1640625" style="1" bestFit="1" customWidth="1"/>
    <col min="8" max="8" width="16.83203125" style="1" bestFit="1" customWidth="1"/>
    <col min="9" max="9" width="14" style="1" bestFit="1" customWidth="1"/>
    <col min="10" max="10" width="19.6640625" style="1" bestFit="1" customWidth="1"/>
    <col min="11" max="11" width="19.6640625" style="1" customWidth="1"/>
    <col min="12" max="12" width="54.1640625" style="1" customWidth="1"/>
    <col min="13" max="13" width="34" style="1" customWidth="1"/>
    <col min="14" max="14" width="24" style="1" customWidth="1"/>
    <col min="15" max="15" width="27.5" style="1" customWidth="1"/>
    <col min="16" max="16384" width="8.83203125" style="1"/>
  </cols>
  <sheetData>
    <row r="1" spans="1:12" s="88" customFormat="1" ht="15" x14ac:dyDescent="0.2">
      <c r="A1" s="15" t="s">
        <v>102</v>
      </c>
      <c r="B1" s="15" t="s">
        <v>362</v>
      </c>
      <c r="C1" s="88" t="s">
        <v>105</v>
      </c>
      <c r="D1" s="88" t="s">
        <v>106</v>
      </c>
      <c r="E1" s="88" t="s">
        <v>107</v>
      </c>
      <c r="F1" s="15" t="s">
        <v>515</v>
      </c>
      <c r="G1" s="15" t="s">
        <v>543</v>
      </c>
      <c r="H1" s="88" t="s">
        <v>521</v>
      </c>
      <c r="I1" s="88" t="s">
        <v>112</v>
      </c>
      <c r="J1" s="88" t="s">
        <v>372</v>
      </c>
      <c r="K1" s="89" t="s">
        <v>337</v>
      </c>
      <c r="L1" s="88" t="s">
        <v>118</v>
      </c>
    </row>
    <row r="2" spans="1:12" ht="15" x14ac:dyDescent="0.2">
      <c r="A2" s="2" t="s">
        <v>447</v>
      </c>
      <c r="B2" s="2" t="s">
        <v>71</v>
      </c>
      <c r="C2" s="1" t="s">
        <v>64</v>
      </c>
      <c r="D2" s="1" t="s">
        <v>64</v>
      </c>
      <c r="E2" s="1" t="s">
        <v>345</v>
      </c>
      <c r="F2" s="2">
        <v>3</v>
      </c>
      <c r="G2" s="2">
        <v>0</v>
      </c>
      <c r="H2" s="1" t="s">
        <v>123</v>
      </c>
      <c r="I2" s="1" t="s">
        <v>51</v>
      </c>
      <c r="J2" s="1" t="s">
        <v>121</v>
      </c>
      <c r="K2" s="5" t="s">
        <v>125</v>
      </c>
      <c r="L2" s="2"/>
    </row>
    <row r="3" spans="1:12" ht="15" x14ac:dyDescent="0.2">
      <c r="A3" s="2" t="s">
        <v>448</v>
      </c>
      <c r="B3" s="2" t="s">
        <v>206</v>
      </c>
      <c r="C3" s="1" t="s">
        <v>64</v>
      </c>
      <c r="D3" s="1" t="s">
        <v>64</v>
      </c>
      <c r="E3" s="1" t="s">
        <v>345</v>
      </c>
      <c r="F3" s="2">
        <v>4</v>
      </c>
      <c r="G3" s="2">
        <v>0</v>
      </c>
      <c r="H3" s="1" t="s">
        <v>123</v>
      </c>
      <c r="I3" s="1" t="s">
        <v>51</v>
      </c>
      <c r="J3" s="1" t="s">
        <v>121</v>
      </c>
      <c r="K3" s="5" t="s">
        <v>125</v>
      </c>
      <c r="L3" s="1" t="s">
        <v>544</v>
      </c>
    </row>
    <row r="4" spans="1:12" ht="15" x14ac:dyDescent="0.2">
      <c r="A4" s="2" t="s">
        <v>545</v>
      </c>
      <c r="B4" s="2" t="s">
        <v>79</v>
      </c>
      <c r="C4" s="1" t="s">
        <v>64</v>
      </c>
      <c r="D4" s="1" t="s">
        <v>64</v>
      </c>
      <c r="E4" s="1" t="s">
        <v>345</v>
      </c>
      <c r="F4" s="2">
        <v>3</v>
      </c>
      <c r="G4" s="2">
        <v>0</v>
      </c>
      <c r="H4" s="1" t="s">
        <v>134</v>
      </c>
      <c r="I4" s="1" t="s">
        <v>51</v>
      </c>
      <c r="J4" s="1" t="s">
        <v>121</v>
      </c>
      <c r="K4" s="5" t="s">
        <v>125</v>
      </c>
      <c r="L4" s="1" t="s">
        <v>546</v>
      </c>
    </row>
    <row r="5" spans="1:12" s="2" customFormat="1" ht="15" x14ac:dyDescent="0.2">
      <c r="A5" s="19" t="s">
        <v>547</v>
      </c>
      <c r="B5" s="71" t="s">
        <v>392</v>
      </c>
      <c r="C5" s="1" t="s">
        <v>64</v>
      </c>
      <c r="D5" s="1" t="s">
        <v>64</v>
      </c>
      <c r="E5" s="1" t="s">
        <v>345</v>
      </c>
      <c r="F5" s="2">
        <v>4</v>
      </c>
      <c r="G5" s="2">
        <v>2</v>
      </c>
      <c r="H5" s="1" t="s">
        <v>123</v>
      </c>
      <c r="I5" s="1" t="s">
        <v>51</v>
      </c>
      <c r="J5" s="1" t="s">
        <v>121</v>
      </c>
      <c r="K5" s="5" t="s">
        <v>125</v>
      </c>
    </row>
    <row r="6" spans="1:12" s="2" customFormat="1" ht="15" x14ac:dyDescent="0.2">
      <c r="A6" s="2" t="s">
        <v>449</v>
      </c>
      <c r="B6" s="2" t="s">
        <v>450</v>
      </c>
      <c r="C6" s="1" t="s">
        <v>64</v>
      </c>
      <c r="D6" s="1" t="s">
        <v>64</v>
      </c>
      <c r="E6" s="1" t="s">
        <v>345</v>
      </c>
      <c r="F6" s="2">
        <v>8</v>
      </c>
      <c r="G6" s="2">
        <v>0</v>
      </c>
      <c r="H6" s="1" t="s">
        <v>123</v>
      </c>
      <c r="I6" s="1" t="s">
        <v>51</v>
      </c>
      <c r="J6" s="1" t="s">
        <v>121</v>
      </c>
      <c r="K6" s="5" t="s">
        <v>125</v>
      </c>
    </row>
    <row r="7" spans="1:12" s="2" customFormat="1" ht="15" x14ac:dyDescent="0.2">
      <c r="A7" s="2" t="s">
        <v>513</v>
      </c>
      <c r="B7" s="2" t="s">
        <v>97</v>
      </c>
      <c r="C7" s="1" t="s">
        <v>64</v>
      </c>
      <c r="D7" s="1" t="s">
        <v>64</v>
      </c>
      <c r="E7" s="1" t="s">
        <v>345</v>
      </c>
      <c r="F7" s="2">
        <v>2</v>
      </c>
      <c r="G7" s="2">
        <v>0</v>
      </c>
      <c r="H7" s="1" t="s">
        <v>134</v>
      </c>
      <c r="I7" s="1" t="s">
        <v>51</v>
      </c>
      <c r="J7" s="1" t="s">
        <v>121</v>
      </c>
      <c r="K7" s="5" t="s">
        <v>125</v>
      </c>
    </row>
    <row r="8" spans="1:12" s="2" customFormat="1" x14ac:dyDescent="0.2">
      <c r="C8" s="1"/>
      <c r="D8" s="1"/>
      <c r="E8" s="1"/>
      <c r="H8" s="1"/>
      <c r="I8" s="1"/>
      <c r="J8" s="1"/>
      <c r="K8" s="5"/>
    </row>
    <row r="9" spans="1:12" s="2" customFormat="1" x14ac:dyDescent="0.2">
      <c r="C9" s="1"/>
      <c r="D9" s="1"/>
      <c r="E9" s="1"/>
      <c r="H9" s="1"/>
      <c r="I9" s="1"/>
      <c r="J9" s="1"/>
      <c r="K9" s="5"/>
    </row>
    <row r="10" spans="1:12" s="2" customFormat="1" x14ac:dyDescent="0.2">
      <c r="C10" s="1"/>
      <c r="D10" s="1"/>
      <c r="E10" s="1"/>
      <c r="H10" s="1"/>
      <c r="I10" s="1"/>
      <c r="J10" s="1"/>
      <c r="K10" s="5"/>
    </row>
    <row r="11" spans="1:12" s="2" customFormat="1" x14ac:dyDescent="0.2">
      <c r="C11" s="1"/>
      <c r="D11" s="1"/>
      <c r="E11" s="1"/>
      <c r="H11" s="1"/>
      <c r="I11" s="1"/>
      <c r="J11" s="1"/>
      <c r="K11" s="5"/>
    </row>
    <row r="12" spans="1:12" s="2" customFormat="1" x14ac:dyDescent="0.2">
      <c r="C12" s="1"/>
      <c r="D12" s="1"/>
      <c r="E12" s="1"/>
      <c r="H12" s="1"/>
      <c r="I12" s="1"/>
      <c r="J12" s="1"/>
      <c r="K12" s="5"/>
    </row>
    <row r="13" spans="1:12" s="2" customFormat="1" x14ac:dyDescent="0.2">
      <c r="A13" s="1"/>
      <c r="B13" s="1"/>
      <c r="C13" s="1"/>
      <c r="D13" s="1"/>
      <c r="E13" s="1"/>
      <c r="F13" s="1"/>
      <c r="G13" s="1"/>
      <c r="H13" s="1"/>
      <c r="I13" s="1"/>
      <c r="J13" s="1"/>
      <c r="K13" s="5"/>
    </row>
    <row r="14" spans="1:12" s="2" customFormat="1" x14ac:dyDescent="0.2">
      <c r="A14" s="1"/>
      <c r="B14" s="1"/>
      <c r="C14" s="1"/>
      <c r="D14" s="1"/>
      <c r="E14" s="1"/>
      <c r="F14" s="1"/>
      <c r="G14" s="1"/>
      <c r="H14" s="1"/>
      <c r="I14" s="1"/>
      <c r="J14" s="1"/>
      <c r="K14" s="5"/>
    </row>
    <row r="15" spans="1:12" s="2" customFormat="1" x14ac:dyDescent="0.2">
      <c r="A15" s="1"/>
      <c r="B15" s="1"/>
      <c r="C15" s="1"/>
      <c r="D15" s="1"/>
      <c r="E15" s="1"/>
      <c r="F15" s="1"/>
      <c r="G15" s="1"/>
      <c r="H15" s="1"/>
      <c r="I15" s="1"/>
      <c r="J15" s="1"/>
      <c r="K15" s="5"/>
    </row>
    <row r="16" spans="1:12" s="2" customFormat="1" x14ac:dyDescent="0.2">
      <c r="A16" s="1"/>
      <c r="B16" s="1"/>
      <c r="C16" s="1"/>
      <c r="D16" s="1"/>
      <c r="E16" s="1"/>
      <c r="F16" s="1"/>
      <c r="G16" s="1"/>
      <c r="H16" s="1"/>
      <c r="I16" s="1"/>
      <c r="J16" s="1"/>
      <c r="K16" s="5"/>
    </row>
    <row r="17" spans="1:11" s="2" customFormat="1" x14ac:dyDescent="0.2">
      <c r="A17" s="1"/>
      <c r="B17" s="1"/>
      <c r="C17" s="1"/>
      <c r="D17" s="1"/>
      <c r="E17" s="1"/>
      <c r="F17" s="1"/>
      <c r="G17" s="1"/>
      <c r="H17" s="1"/>
      <c r="I17" s="1"/>
      <c r="J17" s="1"/>
      <c r="K17" s="5"/>
    </row>
    <row r="18" spans="1:11" s="2" customFormat="1" x14ac:dyDescent="0.2">
      <c r="A18" s="1"/>
      <c r="B18" s="1"/>
      <c r="C18" s="1"/>
      <c r="D18" s="1"/>
      <c r="E18" s="1"/>
      <c r="F18" s="1"/>
      <c r="G18" s="1"/>
      <c r="H18" s="1"/>
      <c r="I18" s="1"/>
      <c r="J18" s="1"/>
      <c r="K18" s="5"/>
    </row>
    <row r="19" spans="1:11" s="2" customFormat="1" x14ac:dyDescent="0.2">
      <c r="A19" s="1"/>
      <c r="B19" s="1"/>
      <c r="C19" s="1"/>
      <c r="D19" s="1"/>
      <c r="E19" s="1"/>
      <c r="F19" s="1"/>
      <c r="G19" s="1"/>
      <c r="H19" s="1"/>
      <c r="I19" s="1"/>
      <c r="J19" s="1"/>
      <c r="K19" s="5"/>
    </row>
    <row r="20" spans="1:11" s="2" customFormat="1" x14ac:dyDescent="0.2">
      <c r="A20" s="1"/>
      <c r="B20" s="1"/>
      <c r="C20" s="1"/>
      <c r="D20" s="1"/>
      <c r="E20" s="1"/>
      <c r="F20" s="1"/>
      <c r="G20" s="1"/>
      <c r="H20" s="1"/>
      <c r="I20" s="1"/>
      <c r="J20" s="1"/>
      <c r="K20" s="5"/>
    </row>
    <row r="21" spans="1:11" s="2" customFormat="1" x14ac:dyDescent="0.2">
      <c r="K21" s="5"/>
    </row>
    <row r="22" spans="1:11" s="2" customFormat="1" x14ac:dyDescent="0.2">
      <c r="K22" s="5"/>
    </row>
    <row r="23" spans="1:11" s="2" customFormat="1" x14ac:dyDescent="0.2">
      <c r="K23" s="5"/>
    </row>
    <row r="24" spans="1:11" s="2" customFormat="1" x14ac:dyDescent="0.2">
      <c r="K24" s="5"/>
    </row>
    <row r="25" spans="1:11" s="2" customFormat="1" x14ac:dyDescent="0.2">
      <c r="K25" s="5"/>
    </row>
    <row r="26" spans="1:11" s="2" customFormat="1" x14ac:dyDescent="0.2">
      <c r="K26" s="5"/>
    </row>
    <row r="27" spans="1:11" s="2" customFormat="1" x14ac:dyDescent="0.2">
      <c r="K27" s="5"/>
    </row>
    <row r="28" spans="1:11" s="2" customFormat="1" x14ac:dyDescent="0.2">
      <c r="K28" s="5"/>
    </row>
    <row r="29" spans="1:11" s="2" customFormat="1" x14ac:dyDescent="0.2">
      <c r="K29" s="5"/>
    </row>
    <row r="30" spans="1:11" s="2" customFormat="1" x14ac:dyDescent="0.2">
      <c r="K30" s="5"/>
    </row>
    <row r="31" spans="1:11" s="2" customFormat="1" x14ac:dyDescent="0.2">
      <c r="K31" s="5"/>
    </row>
    <row r="32" spans="1:11" s="2" customFormat="1" x14ac:dyDescent="0.2">
      <c r="K32" s="5"/>
    </row>
    <row r="33" spans="11:11" s="2" customFormat="1" x14ac:dyDescent="0.2">
      <c r="K33" s="5"/>
    </row>
    <row r="34" spans="11:11" s="2" customFormat="1" x14ac:dyDescent="0.2">
      <c r="K34" s="5"/>
    </row>
    <row r="35" spans="11:11" s="2" customFormat="1" x14ac:dyDescent="0.2">
      <c r="K35" s="5"/>
    </row>
    <row r="36" spans="11:11" s="2" customFormat="1" x14ac:dyDescent="0.2">
      <c r="K36" s="5"/>
    </row>
    <row r="37" spans="11:11" s="2" customFormat="1" x14ac:dyDescent="0.2">
      <c r="K37" s="5"/>
    </row>
    <row r="38" spans="11:11" s="2" customFormat="1" x14ac:dyDescent="0.2">
      <c r="K38" s="5"/>
    </row>
    <row r="39" spans="11:11" s="2" customFormat="1" x14ac:dyDescent="0.2">
      <c r="K39" s="5"/>
    </row>
    <row r="40" spans="11:11" s="2" customFormat="1" x14ac:dyDescent="0.2">
      <c r="K40" s="5"/>
    </row>
    <row r="41" spans="11:11" s="2" customFormat="1" x14ac:dyDescent="0.2">
      <c r="K41" s="5"/>
    </row>
    <row r="42" spans="11:11" s="2" customFormat="1" x14ac:dyDescent="0.2">
      <c r="K42" s="5"/>
    </row>
    <row r="43" spans="11:11" s="2" customFormat="1" x14ac:dyDescent="0.2">
      <c r="K43" s="5"/>
    </row>
    <row r="44" spans="11:11" s="2" customFormat="1" x14ac:dyDescent="0.2">
      <c r="K44" s="5"/>
    </row>
    <row r="45" spans="11:11" s="2" customFormat="1" x14ac:dyDescent="0.2">
      <c r="K45" s="5"/>
    </row>
    <row r="46" spans="11:11" s="2" customFormat="1" x14ac:dyDescent="0.2">
      <c r="K46" s="5"/>
    </row>
    <row r="47" spans="11:11" s="2" customFormat="1" x14ac:dyDescent="0.2">
      <c r="K47" s="5"/>
    </row>
    <row r="48" spans="11:11" s="2" customFormat="1" x14ac:dyDescent="0.2">
      <c r="K48" s="5"/>
    </row>
    <row r="49" spans="11:11" s="2" customFormat="1" x14ac:dyDescent="0.2">
      <c r="K49" s="5"/>
    </row>
    <row r="50" spans="11:11" s="2" customFormat="1" x14ac:dyDescent="0.2">
      <c r="K50" s="5"/>
    </row>
    <row r="51" spans="11:11" s="2" customFormat="1" x14ac:dyDescent="0.2">
      <c r="K51" s="5"/>
    </row>
    <row r="52" spans="11:11" s="2" customFormat="1" x14ac:dyDescent="0.2">
      <c r="K52" s="5"/>
    </row>
    <row r="53" spans="11:11" s="2" customFormat="1" x14ac:dyDescent="0.2">
      <c r="K53" s="5"/>
    </row>
    <row r="54" spans="11:11" s="2" customFormat="1" x14ac:dyDescent="0.2">
      <c r="K54" s="5"/>
    </row>
    <row r="55" spans="11:11" s="2" customFormat="1" x14ac:dyDescent="0.2">
      <c r="K55" s="5"/>
    </row>
    <row r="56" spans="11:11" s="2" customFormat="1" x14ac:dyDescent="0.2">
      <c r="K56" s="5"/>
    </row>
    <row r="57" spans="11:11" s="2" customFormat="1" x14ac:dyDescent="0.2">
      <c r="K57" s="5"/>
    </row>
    <row r="58" spans="11:11" s="2" customFormat="1" x14ac:dyDescent="0.2">
      <c r="K58" s="5"/>
    </row>
    <row r="59" spans="11:11" s="2" customFormat="1" x14ac:dyDescent="0.2">
      <c r="K59" s="5"/>
    </row>
    <row r="60" spans="11:11" s="2" customFormat="1" x14ac:dyDescent="0.2">
      <c r="K60" s="5"/>
    </row>
    <row r="61" spans="11:11" s="2" customFormat="1" x14ac:dyDescent="0.2">
      <c r="K61" s="5"/>
    </row>
    <row r="62" spans="11:11" s="2" customFormat="1" x14ac:dyDescent="0.2">
      <c r="K62" s="5"/>
    </row>
    <row r="63" spans="11:11" s="2" customFormat="1" x14ac:dyDescent="0.2">
      <c r="K63" s="5"/>
    </row>
    <row r="64" spans="11:11" s="2" customFormat="1" x14ac:dyDescent="0.2">
      <c r="K64" s="5"/>
    </row>
    <row r="65" spans="11:11" s="2" customFormat="1" x14ac:dyDescent="0.2">
      <c r="K65" s="5"/>
    </row>
    <row r="66" spans="11:11" s="2" customFormat="1" x14ac:dyDescent="0.2">
      <c r="K66" s="5"/>
    </row>
    <row r="67" spans="11:11" s="2" customFormat="1" x14ac:dyDescent="0.2">
      <c r="K67" s="5"/>
    </row>
    <row r="68" spans="11:11" s="2" customFormat="1" x14ac:dyDescent="0.2">
      <c r="K68" s="5"/>
    </row>
    <row r="69" spans="11:11" s="2" customFormat="1" x14ac:dyDescent="0.2">
      <c r="K69" s="5"/>
    </row>
    <row r="70" spans="11:11" s="2" customFormat="1" x14ac:dyDescent="0.2">
      <c r="K70" s="5"/>
    </row>
    <row r="71" spans="11:11" s="2" customFormat="1" x14ac:dyDescent="0.2">
      <c r="K71" s="5"/>
    </row>
    <row r="72" spans="11:11" s="2" customFormat="1" x14ac:dyDescent="0.2">
      <c r="K72" s="5"/>
    </row>
    <row r="73" spans="11:11" s="2" customFormat="1" x14ac:dyDescent="0.2">
      <c r="K73" s="5"/>
    </row>
    <row r="74" spans="11:11" s="2" customFormat="1" x14ac:dyDescent="0.2">
      <c r="K74" s="5"/>
    </row>
    <row r="75" spans="11:11" s="2" customFormat="1" x14ac:dyDescent="0.2">
      <c r="K75" s="5"/>
    </row>
    <row r="76" spans="11:11" s="2" customFormat="1" x14ac:dyDescent="0.2">
      <c r="K76" s="5"/>
    </row>
    <row r="77" spans="11:11" s="2" customFormat="1" x14ac:dyDescent="0.2">
      <c r="K77" s="5"/>
    </row>
    <row r="78" spans="11:11" s="2" customFormat="1" x14ac:dyDescent="0.2">
      <c r="K78" s="5"/>
    </row>
    <row r="79" spans="11:11" s="2" customFormat="1" x14ac:dyDescent="0.2">
      <c r="K79" s="5"/>
    </row>
    <row r="80" spans="11:11" s="2" customFormat="1" x14ac:dyDescent="0.2">
      <c r="K80" s="5"/>
    </row>
    <row r="81" spans="11:11" s="2" customFormat="1" x14ac:dyDescent="0.2">
      <c r="K81" s="5"/>
    </row>
    <row r="82" spans="11:11" s="2" customFormat="1" x14ac:dyDescent="0.2">
      <c r="K82" s="5"/>
    </row>
    <row r="83" spans="11:11" s="2" customFormat="1" x14ac:dyDescent="0.2">
      <c r="K83" s="5"/>
    </row>
    <row r="84" spans="11:11" s="2" customFormat="1" x14ac:dyDescent="0.2">
      <c r="K84" s="5"/>
    </row>
    <row r="85" spans="11:11" s="2" customFormat="1" x14ac:dyDescent="0.2">
      <c r="K85" s="5"/>
    </row>
    <row r="86" spans="11:11" s="2" customFormat="1" x14ac:dyDescent="0.2">
      <c r="K86" s="5"/>
    </row>
    <row r="87" spans="11:11" s="2" customFormat="1" x14ac:dyDescent="0.2">
      <c r="K87" s="5"/>
    </row>
    <row r="88" spans="11:11" s="2" customFormat="1" x14ac:dyDescent="0.2">
      <c r="K88" s="5"/>
    </row>
    <row r="89" spans="11:11" s="2" customFormat="1" x14ac:dyDescent="0.2">
      <c r="K89" s="5"/>
    </row>
    <row r="90" spans="11:11" s="2" customFormat="1" x14ac:dyDescent="0.2">
      <c r="K90" s="5"/>
    </row>
    <row r="91" spans="11:11" s="2" customFormat="1" x14ac:dyDescent="0.2">
      <c r="K91" s="5"/>
    </row>
    <row r="92" spans="11:11" s="2" customFormat="1" x14ac:dyDescent="0.2">
      <c r="K92" s="5"/>
    </row>
    <row r="93" spans="11:11" s="2" customFormat="1" x14ac:dyDescent="0.2">
      <c r="K93" s="5"/>
    </row>
    <row r="94" spans="11:11" s="2" customFormat="1" x14ac:dyDescent="0.2">
      <c r="K94" s="5"/>
    </row>
    <row r="95" spans="11:11" s="2" customFormat="1" x14ac:dyDescent="0.2">
      <c r="K95" s="5"/>
    </row>
    <row r="96" spans="11:11" s="2" customFormat="1" x14ac:dyDescent="0.2">
      <c r="K96" s="5"/>
    </row>
    <row r="97" spans="11:11" s="2" customFormat="1" x14ac:dyDescent="0.2">
      <c r="K97" s="5"/>
    </row>
    <row r="98" spans="11:11" s="2" customFormat="1" x14ac:dyDescent="0.2">
      <c r="K98" s="5"/>
    </row>
    <row r="99" spans="11:11" s="2" customFormat="1" x14ac:dyDescent="0.2">
      <c r="K99" s="5"/>
    </row>
    <row r="100" spans="11:11" s="2" customFormat="1" x14ac:dyDescent="0.2">
      <c r="K100" s="5"/>
    </row>
    <row r="101" spans="11:11" x14ac:dyDescent="0.2">
      <c r="K101" s="5"/>
    </row>
    <row r="102" spans="11:11" x14ac:dyDescent="0.2">
      <c r="K102" s="5"/>
    </row>
    <row r="103" spans="11:11" x14ac:dyDescent="0.2">
      <c r="K103" s="5"/>
    </row>
    <row r="104" spans="11:11" x14ac:dyDescent="0.2">
      <c r="K104" s="5"/>
    </row>
    <row r="105" spans="11:11" x14ac:dyDescent="0.2">
      <c r="K105" s="5"/>
    </row>
    <row r="106" spans="11:11" x14ac:dyDescent="0.2">
      <c r="K106" s="5"/>
    </row>
    <row r="107" spans="11:11" x14ac:dyDescent="0.2">
      <c r="K107" s="5"/>
    </row>
    <row r="108" spans="11:11" x14ac:dyDescent="0.2">
      <c r="K108" s="5"/>
    </row>
    <row r="109" spans="11:11" x14ac:dyDescent="0.2">
      <c r="K109" s="5"/>
    </row>
    <row r="110" spans="11:11" x14ac:dyDescent="0.2">
      <c r="K110" s="5"/>
    </row>
    <row r="111" spans="11:11" x14ac:dyDescent="0.2">
      <c r="K111" s="5"/>
    </row>
    <row r="112" spans="11:11" x14ac:dyDescent="0.2">
      <c r="K112" s="5"/>
    </row>
    <row r="113" spans="1:11" x14ac:dyDescent="0.2">
      <c r="K113" s="5"/>
    </row>
    <row r="114" spans="1:11" x14ac:dyDescent="0.2">
      <c r="K114" s="5"/>
    </row>
    <row r="115" spans="1:11" x14ac:dyDescent="0.2">
      <c r="K115" s="5"/>
    </row>
    <row r="116" spans="1:11" x14ac:dyDescent="0.2">
      <c r="K116" s="5"/>
    </row>
    <row r="117" spans="1:11" x14ac:dyDescent="0.2">
      <c r="K117" s="5"/>
    </row>
    <row r="118" spans="1:11" x14ac:dyDescent="0.2">
      <c r="A118" s="6"/>
      <c r="B118" s="6"/>
      <c r="C118" s="6"/>
      <c r="D118" s="6"/>
      <c r="E118" s="6"/>
      <c r="F118" s="6"/>
      <c r="G118" s="6"/>
      <c r="H118" s="6"/>
      <c r="I118" s="6"/>
      <c r="J118" s="6"/>
      <c r="K118" s="7"/>
    </row>
    <row r="119" spans="1:11" x14ac:dyDescent="0.2">
      <c r="A119" s="6"/>
      <c r="B119" s="6"/>
      <c r="C119" s="6"/>
      <c r="D119" s="6"/>
      <c r="E119" s="6"/>
      <c r="F119" s="6"/>
      <c r="G119" s="6"/>
      <c r="H119" s="6"/>
      <c r="I119" s="6"/>
      <c r="J119" s="6"/>
      <c r="K119" s="7"/>
    </row>
    <row r="120" spans="1:11" x14ac:dyDescent="0.2">
      <c r="A120" s="6"/>
      <c r="B120" s="6"/>
      <c r="C120" s="6"/>
      <c r="D120" s="6"/>
      <c r="E120" s="6"/>
      <c r="F120" s="6"/>
      <c r="G120" s="6"/>
      <c r="H120" s="6"/>
      <c r="I120" s="6"/>
      <c r="J120" s="6"/>
      <c r="K120" s="7"/>
    </row>
    <row r="121" spans="1:11" x14ac:dyDescent="0.2">
      <c r="A121" s="6"/>
      <c r="B121" s="6"/>
      <c r="C121" s="6"/>
      <c r="D121" s="6"/>
      <c r="E121" s="6"/>
      <c r="F121" s="6"/>
      <c r="G121" s="6"/>
      <c r="H121" s="6"/>
      <c r="I121" s="6"/>
      <c r="J121" s="6"/>
      <c r="K121" s="7"/>
    </row>
    <row r="122" spans="1:11" x14ac:dyDescent="0.2">
      <c r="K122" s="5"/>
    </row>
    <row r="123" spans="1:11" x14ac:dyDescent="0.2">
      <c r="K123" s="5"/>
    </row>
    <row r="124" spans="1:11" x14ac:dyDescent="0.2">
      <c r="K124" s="5"/>
    </row>
    <row r="125" spans="1:11" x14ac:dyDescent="0.2">
      <c r="K125" s="5"/>
    </row>
    <row r="126" spans="1:11" x14ac:dyDescent="0.2">
      <c r="K126" s="5"/>
    </row>
    <row r="127" spans="1:11" x14ac:dyDescent="0.2">
      <c r="K127" s="5"/>
    </row>
    <row r="128" spans="1:11" x14ac:dyDescent="0.2">
      <c r="K128" s="5"/>
    </row>
    <row r="129" spans="1:11" x14ac:dyDescent="0.2">
      <c r="K129" s="5"/>
    </row>
    <row r="130" spans="1:11" x14ac:dyDescent="0.2">
      <c r="K130" s="5"/>
    </row>
    <row r="131" spans="1:11" x14ac:dyDescent="0.2">
      <c r="K131" s="5"/>
    </row>
    <row r="132" spans="1:11" x14ac:dyDescent="0.2">
      <c r="K132" s="5"/>
    </row>
    <row r="133" spans="1:11" x14ac:dyDescent="0.2">
      <c r="K133" s="5"/>
    </row>
    <row r="134" spans="1:11" x14ac:dyDescent="0.2">
      <c r="K134" s="5"/>
    </row>
    <row r="135" spans="1:11" x14ac:dyDescent="0.2">
      <c r="K135" s="5"/>
    </row>
    <row r="136" spans="1:11" x14ac:dyDescent="0.2">
      <c r="K136" s="5"/>
    </row>
    <row r="137" spans="1:11" x14ac:dyDescent="0.2">
      <c r="K137" s="5"/>
    </row>
    <row r="138" spans="1:11" x14ac:dyDescent="0.2">
      <c r="K138" s="5"/>
    </row>
    <row r="139" spans="1:11" x14ac:dyDescent="0.2">
      <c r="K139" s="5"/>
    </row>
    <row r="140" spans="1:11" x14ac:dyDescent="0.2">
      <c r="A140" s="6"/>
      <c r="B140" s="6"/>
      <c r="C140" s="6"/>
      <c r="D140" s="6"/>
      <c r="E140" s="6"/>
      <c r="F140" s="6"/>
      <c r="G140" s="6"/>
      <c r="H140" s="6"/>
      <c r="I140" s="6"/>
      <c r="J140" s="6"/>
      <c r="K140" s="7"/>
    </row>
    <row r="141" spans="1:11" x14ac:dyDescent="0.2">
      <c r="A141" s="6"/>
      <c r="B141" s="6"/>
      <c r="C141" s="6"/>
      <c r="D141" s="6"/>
      <c r="E141" s="6"/>
      <c r="F141" s="6"/>
      <c r="G141" s="6"/>
      <c r="H141" s="6"/>
      <c r="I141" s="6"/>
      <c r="J141" s="6"/>
      <c r="K141" s="7"/>
    </row>
    <row r="142" spans="1:11" x14ac:dyDescent="0.2">
      <c r="A142" s="6"/>
      <c r="B142" s="6"/>
      <c r="C142" s="6"/>
      <c r="D142" s="6"/>
      <c r="E142" s="6"/>
      <c r="F142" s="6"/>
      <c r="G142" s="6"/>
      <c r="H142" s="6"/>
      <c r="I142" s="6"/>
      <c r="J142" s="6"/>
      <c r="K142" s="7"/>
    </row>
    <row r="143" spans="1:11" x14ac:dyDescent="0.2">
      <c r="A143" s="6"/>
      <c r="B143" s="6"/>
      <c r="C143" s="6"/>
      <c r="D143" s="6"/>
      <c r="E143" s="6"/>
      <c r="F143" s="6"/>
      <c r="G143" s="6"/>
      <c r="H143" s="6"/>
      <c r="I143" s="6"/>
      <c r="J143" s="6"/>
      <c r="K143" s="7"/>
    </row>
    <row r="144" spans="1:11" x14ac:dyDescent="0.2">
      <c r="K144" s="5"/>
    </row>
    <row r="145" spans="11:11" x14ac:dyDescent="0.2">
      <c r="K145" s="5"/>
    </row>
    <row r="146" spans="11:11" x14ac:dyDescent="0.2">
      <c r="K146" s="5"/>
    </row>
    <row r="147" spans="11:11" x14ac:dyDescent="0.2">
      <c r="K147" s="5"/>
    </row>
    <row r="148" spans="11:11" x14ac:dyDescent="0.2">
      <c r="K148" s="5"/>
    </row>
    <row r="149" spans="11:11" s="2" customFormat="1" x14ac:dyDescent="0.2">
      <c r="K149" s="5"/>
    </row>
    <row r="150" spans="11:11" s="2" customFormat="1" x14ac:dyDescent="0.2">
      <c r="K150" s="5"/>
    </row>
    <row r="151" spans="11:11" s="2" customFormat="1" x14ac:dyDescent="0.2">
      <c r="K151" s="5"/>
    </row>
    <row r="152" spans="11:11" s="2" customFormat="1" x14ac:dyDescent="0.2">
      <c r="K152" s="5"/>
    </row>
    <row r="153" spans="11:11" s="2" customFormat="1" x14ac:dyDescent="0.2">
      <c r="K153" s="5"/>
    </row>
    <row r="154" spans="11:11" s="2" customFormat="1" x14ac:dyDescent="0.2">
      <c r="K154" s="5"/>
    </row>
    <row r="155" spans="11:11" s="2" customFormat="1" x14ac:dyDescent="0.2">
      <c r="K155" s="5"/>
    </row>
    <row r="156" spans="11:11" s="2" customFormat="1" x14ac:dyDescent="0.2">
      <c r="K156" s="5"/>
    </row>
    <row r="157" spans="11:11" s="2" customFormat="1" x14ac:dyDescent="0.2">
      <c r="K157" s="5"/>
    </row>
    <row r="158" spans="11:11" s="2" customFormat="1" x14ac:dyDescent="0.2">
      <c r="K158" s="5"/>
    </row>
    <row r="159" spans="11:11" s="2" customFormat="1" x14ac:dyDescent="0.2">
      <c r="K159" s="5"/>
    </row>
    <row r="160" spans="11:11" s="2" customFormat="1" x14ac:dyDescent="0.2">
      <c r="K160" s="5"/>
    </row>
    <row r="161" spans="11:11" s="2" customFormat="1" x14ac:dyDescent="0.2">
      <c r="K161" s="5"/>
    </row>
    <row r="162" spans="11:11" s="2" customFormat="1" x14ac:dyDescent="0.2">
      <c r="K162" s="5"/>
    </row>
    <row r="163" spans="11:11" s="2" customFormat="1" x14ac:dyDescent="0.2">
      <c r="K163" s="5"/>
    </row>
    <row r="164" spans="11:11" s="2" customFormat="1" x14ac:dyDescent="0.2">
      <c r="K164" s="5"/>
    </row>
    <row r="165" spans="11:11" s="2" customFormat="1" x14ac:dyDescent="0.2">
      <c r="K165" s="5"/>
    </row>
    <row r="166" spans="11:11" s="2" customFormat="1" x14ac:dyDescent="0.2">
      <c r="K166" s="5"/>
    </row>
    <row r="167" spans="11:11" s="2" customFormat="1" x14ac:dyDescent="0.2">
      <c r="K167" s="5"/>
    </row>
    <row r="168" spans="11:11" s="2" customFormat="1" x14ac:dyDescent="0.2">
      <c r="K168" s="5"/>
    </row>
    <row r="169" spans="11:11" s="2" customFormat="1" x14ac:dyDescent="0.2">
      <c r="K169" s="5"/>
    </row>
    <row r="170" spans="11:11" s="2" customFormat="1" x14ac:dyDescent="0.2">
      <c r="K170" s="5"/>
    </row>
    <row r="171" spans="11:11" s="2" customFormat="1" x14ac:dyDescent="0.2">
      <c r="K171" s="5"/>
    </row>
    <row r="172" spans="11:11" s="2" customFormat="1" x14ac:dyDescent="0.2">
      <c r="K172" s="5"/>
    </row>
    <row r="173" spans="11:11" s="2" customFormat="1" x14ac:dyDescent="0.2">
      <c r="K173" s="5"/>
    </row>
    <row r="174" spans="11:11" s="2" customFormat="1" x14ac:dyDescent="0.2">
      <c r="K174" s="5"/>
    </row>
    <row r="175" spans="11:11" s="2" customFormat="1" x14ac:dyDescent="0.2">
      <c r="K175" s="5"/>
    </row>
    <row r="176" spans="11:11" s="2" customFormat="1" x14ac:dyDescent="0.2">
      <c r="K176" s="5"/>
    </row>
    <row r="177" spans="11:11" s="2" customFormat="1" x14ac:dyDescent="0.2">
      <c r="K177" s="5"/>
    </row>
    <row r="178" spans="11:11" s="2" customFormat="1" x14ac:dyDescent="0.2">
      <c r="K178" s="5"/>
    </row>
    <row r="179" spans="11:11" s="2" customFormat="1" x14ac:dyDescent="0.2">
      <c r="K179" s="5"/>
    </row>
    <row r="180" spans="11:11" s="2" customFormat="1" x14ac:dyDescent="0.2">
      <c r="K180" s="5"/>
    </row>
    <row r="181" spans="11:11" s="2" customFormat="1" x14ac:dyDescent="0.2">
      <c r="K181" s="5"/>
    </row>
    <row r="182" spans="11:11" s="2" customFormat="1" x14ac:dyDescent="0.2">
      <c r="K182" s="5"/>
    </row>
    <row r="183" spans="11:11" s="2" customFormat="1" x14ac:dyDescent="0.2">
      <c r="K183" s="5"/>
    </row>
    <row r="184" spans="11:11" s="2" customFormat="1" x14ac:dyDescent="0.2">
      <c r="K184" s="5"/>
    </row>
    <row r="185" spans="11:11" s="2" customFormat="1" x14ac:dyDescent="0.2">
      <c r="K185" s="5"/>
    </row>
    <row r="186" spans="11:11" s="2" customFormat="1" x14ac:dyDescent="0.2">
      <c r="K186" s="5"/>
    </row>
    <row r="187" spans="11:11" s="2" customFormat="1" x14ac:dyDescent="0.2">
      <c r="K187" s="5"/>
    </row>
    <row r="188" spans="11:11" s="2" customFormat="1" x14ac:dyDescent="0.2">
      <c r="K188" s="5"/>
    </row>
    <row r="189" spans="11:11" s="2" customFormat="1" x14ac:dyDescent="0.2">
      <c r="K189" s="5"/>
    </row>
    <row r="190" spans="11:11" s="2" customFormat="1" x14ac:dyDescent="0.2">
      <c r="K190" s="5"/>
    </row>
    <row r="191" spans="11:11" s="2" customFormat="1" x14ac:dyDescent="0.2">
      <c r="K191" s="5"/>
    </row>
    <row r="192" spans="11:11" s="2" customFormat="1" x14ac:dyDescent="0.2">
      <c r="K192" s="5"/>
    </row>
    <row r="193" spans="11:11" s="2" customFormat="1" x14ac:dyDescent="0.2">
      <c r="K193" s="5"/>
    </row>
    <row r="194" spans="11:11" s="2" customFormat="1" x14ac:dyDescent="0.2">
      <c r="K194" s="5"/>
    </row>
    <row r="195" spans="11:11" s="2" customFormat="1" x14ac:dyDescent="0.2">
      <c r="K195" s="5"/>
    </row>
    <row r="196" spans="11:11" s="2" customFormat="1" x14ac:dyDescent="0.2">
      <c r="K196" s="5"/>
    </row>
    <row r="197" spans="11:11" s="2" customFormat="1" x14ac:dyDescent="0.2">
      <c r="K197" s="5"/>
    </row>
    <row r="198" spans="11:11" s="2" customFormat="1" x14ac:dyDescent="0.2">
      <c r="K198" s="5"/>
    </row>
    <row r="199" spans="11:11" s="2" customFormat="1" x14ac:dyDescent="0.2">
      <c r="K199" s="5"/>
    </row>
    <row r="200" spans="11:11" s="2" customFormat="1" x14ac:dyDescent="0.2">
      <c r="K200" s="5"/>
    </row>
    <row r="201" spans="11:11" s="2" customFormat="1" x14ac:dyDescent="0.2">
      <c r="K201" s="5"/>
    </row>
    <row r="202" spans="11:11" s="2" customFormat="1" x14ac:dyDescent="0.2">
      <c r="K202" s="5"/>
    </row>
    <row r="203" spans="11:11" s="2" customFormat="1" x14ac:dyDescent="0.2">
      <c r="K203" s="5"/>
    </row>
    <row r="204" spans="11:11" s="2" customFormat="1" x14ac:dyDescent="0.2">
      <c r="K204" s="5"/>
    </row>
    <row r="205" spans="11:11" s="2" customFormat="1" x14ac:dyDescent="0.2">
      <c r="K205" s="5"/>
    </row>
    <row r="206" spans="11:11" s="2" customFormat="1" x14ac:dyDescent="0.2">
      <c r="K206" s="5"/>
    </row>
    <row r="207" spans="11:11" s="2" customFormat="1" x14ac:dyDescent="0.2">
      <c r="K207" s="5"/>
    </row>
    <row r="208" spans="11:11" s="2" customFormat="1" x14ac:dyDescent="0.2">
      <c r="K208" s="5"/>
    </row>
    <row r="209" spans="11:11" s="2" customFormat="1" x14ac:dyDescent="0.2">
      <c r="K209" s="5"/>
    </row>
    <row r="210" spans="11:11" s="2" customFormat="1" x14ac:dyDescent="0.2">
      <c r="K210" s="5"/>
    </row>
    <row r="211" spans="11:11" s="2" customFormat="1" x14ac:dyDescent="0.2">
      <c r="K211" s="5"/>
    </row>
    <row r="212" spans="11:11" s="2" customFormat="1" x14ac:dyDescent="0.2">
      <c r="K212" s="5"/>
    </row>
    <row r="213" spans="11:11" x14ac:dyDescent="0.2">
      <c r="K213" s="5"/>
    </row>
    <row r="214" spans="11:11" x14ac:dyDescent="0.2">
      <c r="K214" s="5"/>
    </row>
    <row r="215" spans="11:11" x14ac:dyDescent="0.2">
      <c r="K215" s="5"/>
    </row>
    <row r="216" spans="11:11" x14ac:dyDescent="0.2">
      <c r="K216" s="5"/>
    </row>
    <row r="217" spans="11:11" x14ac:dyDescent="0.2">
      <c r="K217" s="5"/>
    </row>
    <row r="218" spans="11:11" x14ac:dyDescent="0.2">
      <c r="K218" s="5"/>
    </row>
    <row r="219" spans="11:11" x14ac:dyDescent="0.2">
      <c r="K219" s="5"/>
    </row>
    <row r="220" spans="11:11" x14ac:dyDescent="0.2">
      <c r="K220" s="5"/>
    </row>
    <row r="221" spans="11:11" x14ac:dyDescent="0.2">
      <c r="K221" s="5"/>
    </row>
    <row r="222" spans="11:11" x14ac:dyDescent="0.2">
      <c r="K222" s="5"/>
    </row>
    <row r="223" spans="11:11" x14ac:dyDescent="0.2">
      <c r="K223" s="5"/>
    </row>
    <row r="224" spans="11:11" x14ac:dyDescent="0.2">
      <c r="K224" s="5"/>
    </row>
    <row r="225" spans="11:11" x14ac:dyDescent="0.2">
      <c r="K225" s="5"/>
    </row>
    <row r="226" spans="11:11" x14ac:dyDescent="0.2">
      <c r="K226" s="5"/>
    </row>
    <row r="227" spans="11:11" x14ac:dyDescent="0.2">
      <c r="K227" s="5"/>
    </row>
    <row r="228" spans="11:11" x14ac:dyDescent="0.2">
      <c r="K228" s="5"/>
    </row>
    <row r="229" spans="11:11" x14ac:dyDescent="0.2">
      <c r="K229" s="5"/>
    </row>
    <row r="230" spans="11:11" x14ac:dyDescent="0.2">
      <c r="K230" s="5"/>
    </row>
    <row r="231" spans="11:11" x14ac:dyDescent="0.2">
      <c r="K231" s="5"/>
    </row>
    <row r="232" spans="11:11" x14ac:dyDescent="0.2">
      <c r="K232" s="5"/>
    </row>
    <row r="233" spans="11:11" x14ac:dyDescent="0.2">
      <c r="K233" s="5"/>
    </row>
    <row r="234" spans="11:11" x14ac:dyDescent="0.2">
      <c r="K234" s="5"/>
    </row>
    <row r="235" spans="11:11" x14ac:dyDescent="0.2">
      <c r="K235" s="5"/>
    </row>
    <row r="236" spans="11:11" x14ac:dyDescent="0.2">
      <c r="K236" s="5"/>
    </row>
    <row r="237" spans="11:11" x14ac:dyDescent="0.2">
      <c r="K237" s="5"/>
    </row>
    <row r="238" spans="11:11" x14ac:dyDescent="0.2">
      <c r="K238" s="5"/>
    </row>
    <row r="239" spans="11:11" x14ac:dyDescent="0.2">
      <c r="K239" s="5"/>
    </row>
    <row r="240" spans="11:11" x14ac:dyDescent="0.2">
      <c r="K240" s="5"/>
    </row>
    <row r="241" spans="11:11" x14ac:dyDescent="0.2">
      <c r="K241" s="5"/>
    </row>
    <row r="242" spans="11:11" x14ac:dyDescent="0.2">
      <c r="K242" s="5"/>
    </row>
    <row r="243" spans="11:11" x14ac:dyDescent="0.2">
      <c r="K243" s="5"/>
    </row>
    <row r="244" spans="11:11" x14ac:dyDescent="0.2">
      <c r="K244" s="5"/>
    </row>
    <row r="245" spans="11:11" s="2" customFormat="1" x14ac:dyDescent="0.2">
      <c r="K245" s="5"/>
    </row>
    <row r="246" spans="11:11" s="2" customFormat="1" x14ac:dyDescent="0.2">
      <c r="K246" s="5"/>
    </row>
    <row r="247" spans="11:11" s="2" customFormat="1" x14ac:dyDescent="0.2">
      <c r="K247" s="5"/>
    </row>
    <row r="248" spans="11:11" s="2" customFormat="1" x14ac:dyDescent="0.2">
      <c r="K248" s="5"/>
    </row>
    <row r="249" spans="11:11" s="2" customFormat="1" x14ac:dyDescent="0.2">
      <c r="K249" s="5"/>
    </row>
    <row r="250" spans="11:11" s="2" customFormat="1" x14ac:dyDescent="0.2">
      <c r="K250" s="5"/>
    </row>
    <row r="251" spans="11:11" s="2" customFormat="1" x14ac:dyDescent="0.2">
      <c r="K251" s="5"/>
    </row>
    <row r="252" spans="11:11" s="2" customFormat="1" x14ac:dyDescent="0.2">
      <c r="K252" s="5"/>
    </row>
    <row r="253" spans="11:11" s="2" customFormat="1" x14ac:dyDescent="0.2">
      <c r="K253" s="5"/>
    </row>
    <row r="254" spans="11:11" s="2" customFormat="1" x14ac:dyDescent="0.2">
      <c r="K254" s="5"/>
    </row>
    <row r="255" spans="11:11" s="2" customFormat="1" x14ac:dyDescent="0.2">
      <c r="K255" s="5"/>
    </row>
    <row r="256" spans="11:11" s="2" customFormat="1" x14ac:dyDescent="0.2">
      <c r="K256" s="5"/>
    </row>
    <row r="257" spans="11:11" s="2" customFormat="1" x14ac:dyDescent="0.2">
      <c r="K257" s="5"/>
    </row>
    <row r="258" spans="11:11" s="2" customFormat="1" x14ac:dyDescent="0.2">
      <c r="K258" s="5"/>
    </row>
    <row r="259" spans="11:11" s="2" customFormat="1" x14ac:dyDescent="0.2">
      <c r="K259" s="5"/>
    </row>
    <row r="260" spans="11:11" s="2" customFormat="1" x14ac:dyDescent="0.2">
      <c r="K260" s="5"/>
    </row>
    <row r="261" spans="11:11" x14ac:dyDescent="0.2">
      <c r="K261" s="5"/>
    </row>
    <row r="262" spans="11:11" x14ac:dyDescent="0.2">
      <c r="K262" s="5"/>
    </row>
    <row r="263" spans="11:11" x14ac:dyDescent="0.2">
      <c r="K263" s="5"/>
    </row>
    <row r="264" spans="11:11" x14ac:dyDescent="0.2">
      <c r="K264" s="5"/>
    </row>
    <row r="265" spans="11:11" x14ac:dyDescent="0.2">
      <c r="K265" s="5"/>
    </row>
    <row r="266" spans="11:11" x14ac:dyDescent="0.2">
      <c r="K266" s="5"/>
    </row>
    <row r="267" spans="11:11" x14ac:dyDescent="0.2">
      <c r="K267" s="5"/>
    </row>
    <row r="268" spans="11:11" x14ac:dyDescent="0.2">
      <c r="K268" s="5"/>
    </row>
    <row r="269" spans="11:11" x14ac:dyDescent="0.2">
      <c r="K269" s="5"/>
    </row>
    <row r="270" spans="11:11" x14ac:dyDescent="0.2">
      <c r="K270" s="5"/>
    </row>
    <row r="271" spans="11:11" x14ac:dyDescent="0.2">
      <c r="K271" s="5"/>
    </row>
    <row r="272" spans="11:11" x14ac:dyDescent="0.2">
      <c r="K272" s="5"/>
    </row>
    <row r="273" spans="11:11" x14ac:dyDescent="0.2">
      <c r="K273" s="5"/>
    </row>
    <row r="274" spans="11:11" x14ac:dyDescent="0.2">
      <c r="K274" s="5"/>
    </row>
    <row r="275" spans="11:11" x14ac:dyDescent="0.2">
      <c r="K275" s="5"/>
    </row>
    <row r="276" spans="11:11" x14ac:dyDescent="0.2">
      <c r="K276" s="5"/>
    </row>
    <row r="277" spans="11:11" s="2" customFormat="1" x14ac:dyDescent="0.2">
      <c r="K277" s="5"/>
    </row>
    <row r="278" spans="11:11" s="2" customFormat="1" x14ac:dyDescent="0.2">
      <c r="K278" s="5"/>
    </row>
    <row r="279" spans="11:11" s="2" customFormat="1" x14ac:dyDescent="0.2">
      <c r="K279" s="5"/>
    </row>
    <row r="280" spans="11:11" s="2" customFormat="1" x14ac:dyDescent="0.2">
      <c r="K280" s="5"/>
    </row>
    <row r="281" spans="11:11" s="2" customFormat="1" x14ac:dyDescent="0.2">
      <c r="K281" s="5"/>
    </row>
    <row r="282" spans="11:11" s="2" customFormat="1" x14ac:dyDescent="0.2">
      <c r="K282" s="5"/>
    </row>
    <row r="283" spans="11:11" s="2" customFormat="1" x14ac:dyDescent="0.2">
      <c r="K283" s="5"/>
    </row>
    <row r="284" spans="11:11" s="2" customFormat="1" x14ac:dyDescent="0.2">
      <c r="K284" s="5"/>
    </row>
    <row r="285" spans="11:11" s="2" customFormat="1" x14ac:dyDescent="0.2">
      <c r="K285" s="5"/>
    </row>
    <row r="286" spans="11:11" s="2" customFormat="1" x14ac:dyDescent="0.2">
      <c r="K286" s="5"/>
    </row>
    <row r="287" spans="11:11" s="2" customFormat="1" x14ac:dyDescent="0.2">
      <c r="K287" s="5"/>
    </row>
    <row r="288" spans="11:11" s="2" customFormat="1" x14ac:dyDescent="0.2">
      <c r="K288" s="5"/>
    </row>
    <row r="289" spans="11:11" s="2" customFormat="1" x14ac:dyDescent="0.2">
      <c r="K289" s="5"/>
    </row>
    <row r="290" spans="11:11" s="2" customFormat="1" x14ac:dyDescent="0.2">
      <c r="K290" s="5"/>
    </row>
    <row r="291" spans="11:11" s="2" customFormat="1" x14ac:dyDescent="0.2">
      <c r="K291" s="5"/>
    </row>
    <row r="292" spans="11:11" s="2" customFormat="1" x14ac:dyDescent="0.2">
      <c r="K292" s="5"/>
    </row>
    <row r="293" spans="11:11" s="2" customFormat="1" x14ac:dyDescent="0.2">
      <c r="K293" s="5"/>
    </row>
    <row r="294" spans="11:11" s="2" customFormat="1" x14ac:dyDescent="0.2">
      <c r="K294" s="5"/>
    </row>
    <row r="295" spans="11:11" s="2" customFormat="1" x14ac:dyDescent="0.2">
      <c r="K295" s="5"/>
    </row>
    <row r="296" spans="11:11" s="2" customFormat="1" x14ac:dyDescent="0.2">
      <c r="K296" s="5"/>
    </row>
    <row r="297" spans="11:11" s="2" customFormat="1" x14ac:dyDescent="0.2">
      <c r="K297" s="5"/>
    </row>
    <row r="298" spans="11:11" s="2" customFormat="1" x14ac:dyDescent="0.2">
      <c r="K298" s="5"/>
    </row>
    <row r="299" spans="11:11" s="2" customFormat="1" x14ac:dyDescent="0.2">
      <c r="K299" s="5"/>
    </row>
    <row r="300" spans="11:11" s="2" customFormat="1" x14ac:dyDescent="0.2">
      <c r="K300" s="5"/>
    </row>
    <row r="301" spans="11:11" s="2" customFormat="1" x14ac:dyDescent="0.2">
      <c r="K301" s="5"/>
    </row>
    <row r="302" spans="11:11" s="2" customFormat="1" x14ac:dyDescent="0.2">
      <c r="K302" s="5"/>
    </row>
    <row r="303" spans="11:11" s="2" customFormat="1" x14ac:dyDescent="0.2">
      <c r="K303" s="5"/>
    </row>
    <row r="304" spans="11:11" s="2" customFormat="1" x14ac:dyDescent="0.2">
      <c r="K304" s="5"/>
    </row>
    <row r="305" spans="11:11" s="2" customFormat="1" x14ac:dyDescent="0.2">
      <c r="K305" s="5"/>
    </row>
    <row r="306" spans="11:11" s="2" customFormat="1" x14ac:dyDescent="0.2">
      <c r="K306" s="5"/>
    </row>
    <row r="307" spans="11:11" s="2" customFormat="1" x14ac:dyDescent="0.2">
      <c r="K307" s="5"/>
    </row>
    <row r="308" spans="11:11" s="2" customFormat="1" x14ac:dyDescent="0.2">
      <c r="K308" s="5"/>
    </row>
    <row r="309" spans="11:11" x14ac:dyDescent="0.2">
      <c r="K309" s="5"/>
    </row>
    <row r="310" spans="11:11" x14ac:dyDescent="0.2">
      <c r="K310" s="5"/>
    </row>
    <row r="311" spans="11:11" x14ac:dyDescent="0.2">
      <c r="K311" s="5"/>
    </row>
    <row r="312" spans="11:11" x14ac:dyDescent="0.2">
      <c r="K312" s="5"/>
    </row>
    <row r="313" spans="11:11" x14ac:dyDescent="0.2">
      <c r="K313" s="5"/>
    </row>
    <row r="314" spans="11:11" x14ac:dyDescent="0.2">
      <c r="K314" s="5"/>
    </row>
    <row r="315" spans="11:11" x14ac:dyDescent="0.2">
      <c r="K315" s="5"/>
    </row>
    <row r="316" spans="11:11" x14ac:dyDescent="0.2">
      <c r="K316" s="5"/>
    </row>
    <row r="317" spans="11:11" s="4" customFormat="1" x14ac:dyDescent="0.2">
      <c r="K317" s="8"/>
    </row>
    <row r="318" spans="11:11" x14ac:dyDescent="0.2">
      <c r="K318" s="5"/>
    </row>
    <row r="319" spans="11:11" s="10" customFormat="1" x14ac:dyDescent="0.2">
      <c r="K319" s="9"/>
    </row>
    <row r="320" spans="11:11" s="12" customFormat="1" x14ac:dyDescent="0.2">
      <c r="K320" s="11"/>
    </row>
    <row r="321" spans="11:11" s="10" customFormat="1" x14ac:dyDescent="0.2">
      <c r="K321" s="9"/>
    </row>
    <row r="322" spans="11:11" s="12" customFormat="1" x14ac:dyDescent="0.2">
      <c r="K322" s="11"/>
    </row>
    <row r="323" spans="11:11" x14ac:dyDescent="0.2">
      <c r="K323" s="5"/>
    </row>
    <row r="324" spans="11:11" x14ac:dyDescent="0.2">
      <c r="K324" s="5"/>
    </row>
    <row r="325" spans="11:11" s="2" customFormat="1" x14ac:dyDescent="0.2">
      <c r="K325" s="5"/>
    </row>
    <row r="326" spans="11:11" s="2" customFormat="1" x14ac:dyDescent="0.2">
      <c r="K326" s="5"/>
    </row>
    <row r="327" spans="11:11" s="2" customFormat="1" x14ac:dyDescent="0.2">
      <c r="K327" s="5"/>
    </row>
    <row r="328" spans="11:11" s="2" customFormat="1" x14ac:dyDescent="0.2">
      <c r="K328" s="5"/>
    </row>
    <row r="329" spans="11:11" s="2" customFormat="1" x14ac:dyDescent="0.2">
      <c r="K329" s="5"/>
    </row>
    <row r="330" spans="11:11" s="2" customFormat="1" x14ac:dyDescent="0.2">
      <c r="K330" s="5"/>
    </row>
    <row r="331" spans="11:11" s="2" customFormat="1" x14ac:dyDescent="0.2">
      <c r="K331" s="5"/>
    </row>
    <row r="332" spans="11:11" s="2" customFormat="1" x14ac:dyDescent="0.2">
      <c r="K332" s="5"/>
    </row>
    <row r="333" spans="11:11" s="2" customFormat="1" x14ac:dyDescent="0.2">
      <c r="K333" s="5"/>
    </row>
    <row r="334" spans="11:11" s="2" customFormat="1" x14ac:dyDescent="0.2">
      <c r="K334" s="5"/>
    </row>
    <row r="335" spans="11:11" s="2" customFormat="1" x14ac:dyDescent="0.2">
      <c r="K335" s="5"/>
    </row>
    <row r="336" spans="11:11" s="2" customFormat="1" x14ac:dyDescent="0.2">
      <c r="K336" s="5"/>
    </row>
    <row r="337" spans="11:11" s="2" customFormat="1" x14ac:dyDescent="0.2">
      <c r="K337" s="5"/>
    </row>
    <row r="338" spans="11:11" s="2" customFormat="1" x14ac:dyDescent="0.2">
      <c r="K338" s="5"/>
    </row>
    <row r="339" spans="11:11" s="2" customFormat="1" x14ac:dyDescent="0.2">
      <c r="K339" s="5"/>
    </row>
    <row r="340" spans="11:11" s="2" customFormat="1" x14ac:dyDescent="0.2">
      <c r="K340" s="5"/>
    </row>
    <row r="341" spans="11:11" s="2" customFormat="1" x14ac:dyDescent="0.2">
      <c r="K341" s="5"/>
    </row>
    <row r="342" spans="11:11" s="2" customFormat="1" x14ac:dyDescent="0.2">
      <c r="K342" s="5"/>
    </row>
    <row r="343" spans="11:11" s="2" customFormat="1" x14ac:dyDescent="0.2">
      <c r="K343" s="5"/>
    </row>
    <row r="344" spans="11:11" s="2" customFormat="1" x14ac:dyDescent="0.2">
      <c r="K344" s="5"/>
    </row>
    <row r="345" spans="11:11" s="2" customFormat="1" x14ac:dyDescent="0.2">
      <c r="K345" s="5"/>
    </row>
    <row r="346" spans="11:11" s="2" customFormat="1" x14ac:dyDescent="0.2">
      <c r="K346" s="5"/>
    </row>
    <row r="347" spans="11:11" s="2" customFormat="1" x14ac:dyDescent="0.2">
      <c r="K347" s="5"/>
    </row>
    <row r="348" spans="11:11" s="2" customFormat="1" x14ac:dyDescent="0.2">
      <c r="K348" s="5"/>
    </row>
    <row r="349" spans="11:11" s="2" customFormat="1" x14ac:dyDescent="0.2">
      <c r="K349" s="5"/>
    </row>
    <row r="350" spans="11:11" s="2" customFormat="1" x14ac:dyDescent="0.2">
      <c r="K350" s="5"/>
    </row>
    <row r="351" spans="11:11" s="2" customFormat="1" x14ac:dyDescent="0.2">
      <c r="K351" s="5"/>
    </row>
    <row r="352" spans="11:11" s="2" customFormat="1" x14ac:dyDescent="0.2">
      <c r="K352" s="5"/>
    </row>
    <row r="353" spans="2:11" s="2" customFormat="1" x14ac:dyDescent="0.2">
      <c r="K353" s="5"/>
    </row>
    <row r="354" spans="2:11" s="2" customFormat="1" x14ac:dyDescent="0.2">
      <c r="K354" s="5"/>
    </row>
    <row r="355" spans="2:11" s="2" customFormat="1" x14ac:dyDescent="0.2">
      <c r="K355" s="5"/>
    </row>
    <row r="356" spans="2:11" s="2" customFormat="1" x14ac:dyDescent="0.2">
      <c r="K356" s="5"/>
    </row>
    <row r="357" spans="2:11" s="2" customFormat="1" x14ac:dyDescent="0.2">
      <c r="B357" s="1"/>
      <c r="C357" s="1"/>
      <c r="D357" s="1"/>
      <c r="E357" s="1"/>
      <c r="F357" s="1"/>
      <c r="G357" s="1"/>
      <c r="H357" s="1"/>
      <c r="I357" s="1"/>
      <c r="J357" s="1"/>
      <c r="K357" s="5"/>
    </row>
    <row r="358" spans="2:11" s="2" customFormat="1" x14ac:dyDescent="0.2">
      <c r="B358" s="1"/>
      <c r="C358" s="1"/>
      <c r="D358" s="1"/>
      <c r="E358" s="1"/>
      <c r="F358" s="1"/>
      <c r="G358" s="1"/>
      <c r="H358" s="1"/>
      <c r="I358" s="1"/>
      <c r="J358" s="1"/>
      <c r="K358" s="5"/>
    </row>
    <row r="359" spans="2:11" s="2" customFormat="1" x14ac:dyDescent="0.2">
      <c r="B359" s="1"/>
      <c r="C359" s="1"/>
      <c r="D359" s="1"/>
      <c r="E359" s="1"/>
      <c r="F359" s="1"/>
      <c r="G359" s="1"/>
      <c r="H359" s="1"/>
      <c r="I359" s="1"/>
      <c r="J359" s="1"/>
      <c r="K359" s="5"/>
    </row>
    <row r="360" spans="2:11" s="2" customFormat="1" x14ac:dyDescent="0.2">
      <c r="B360" s="1"/>
      <c r="C360" s="1"/>
      <c r="D360" s="1"/>
      <c r="E360" s="1"/>
      <c r="F360" s="1"/>
      <c r="G360" s="1"/>
      <c r="H360" s="1"/>
      <c r="I360" s="1"/>
      <c r="J360" s="1"/>
      <c r="K360" s="5"/>
    </row>
    <row r="361" spans="2:11" s="2" customFormat="1" x14ac:dyDescent="0.2">
      <c r="B361" s="1"/>
      <c r="C361" s="1"/>
      <c r="D361" s="1"/>
      <c r="E361" s="1"/>
      <c r="F361" s="1"/>
      <c r="G361" s="1"/>
      <c r="H361" s="1"/>
      <c r="I361" s="1"/>
      <c r="J361" s="1"/>
      <c r="K361" s="5"/>
    </row>
    <row r="362" spans="2:11" s="2" customFormat="1" x14ac:dyDescent="0.2">
      <c r="B362" s="1"/>
      <c r="C362" s="1"/>
      <c r="D362" s="1"/>
      <c r="E362" s="1"/>
      <c r="F362" s="1"/>
      <c r="G362" s="1"/>
      <c r="H362" s="1"/>
      <c r="I362" s="1"/>
      <c r="J362" s="1"/>
      <c r="K362" s="5"/>
    </row>
    <row r="363" spans="2:11" s="2" customFormat="1" x14ac:dyDescent="0.2">
      <c r="B363" s="1"/>
      <c r="C363" s="1"/>
      <c r="D363" s="1"/>
      <c r="E363" s="1"/>
      <c r="F363" s="1"/>
      <c r="G363" s="1"/>
      <c r="H363" s="1"/>
      <c r="I363" s="1"/>
      <c r="J363" s="1"/>
      <c r="K363" s="5"/>
    </row>
    <row r="364" spans="2:11" s="2" customFormat="1" x14ac:dyDescent="0.2">
      <c r="B364" s="1"/>
      <c r="C364" s="1"/>
      <c r="D364" s="1"/>
      <c r="E364" s="1"/>
      <c r="F364" s="1"/>
      <c r="G364" s="1"/>
      <c r="H364" s="1"/>
      <c r="I364" s="1"/>
      <c r="J364" s="1"/>
      <c r="K364" s="5"/>
    </row>
    <row r="365" spans="2:11" s="2" customFormat="1" x14ac:dyDescent="0.2">
      <c r="B365" s="1"/>
      <c r="C365" s="1"/>
      <c r="D365" s="1"/>
      <c r="E365" s="1"/>
      <c r="F365" s="1"/>
      <c r="G365" s="1"/>
      <c r="H365" s="1"/>
      <c r="I365" s="1"/>
      <c r="J365" s="1"/>
      <c r="K365" s="5"/>
    </row>
    <row r="366" spans="2:11" s="2" customFormat="1" x14ac:dyDescent="0.2">
      <c r="B366" s="1"/>
      <c r="C366" s="1"/>
      <c r="D366" s="1"/>
      <c r="E366" s="1"/>
      <c r="F366" s="1"/>
      <c r="G366" s="1"/>
      <c r="H366" s="1"/>
      <c r="I366" s="1"/>
      <c r="J366" s="1"/>
      <c r="K366" s="5"/>
    </row>
    <row r="367" spans="2:11" s="2" customFormat="1" x14ac:dyDescent="0.2">
      <c r="B367" s="13"/>
      <c r="C367" s="1"/>
      <c r="D367" s="1"/>
      <c r="E367" s="1"/>
      <c r="F367" s="1"/>
      <c r="G367" s="1"/>
      <c r="H367" s="1"/>
      <c r="I367" s="1"/>
      <c r="J367" s="1"/>
      <c r="K367" s="5"/>
    </row>
    <row r="368" spans="2:11" s="2" customFormat="1" x14ac:dyDescent="0.2">
      <c r="B368" s="13"/>
      <c r="C368" s="1"/>
      <c r="D368" s="1"/>
      <c r="E368" s="1"/>
      <c r="F368" s="1"/>
      <c r="G368" s="1"/>
      <c r="H368" s="1"/>
      <c r="I368" s="1"/>
      <c r="J368" s="1"/>
      <c r="K368" s="5"/>
    </row>
    <row r="369" spans="1:11" s="2" customFormat="1" x14ac:dyDescent="0.2">
      <c r="B369" s="1"/>
      <c r="C369" s="1"/>
      <c r="D369" s="1"/>
      <c r="E369" s="1"/>
      <c r="F369" s="1"/>
      <c r="G369" s="1"/>
      <c r="H369" s="1"/>
      <c r="I369" s="1"/>
      <c r="J369" s="1"/>
      <c r="K369" s="5"/>
    </row>
    <row r="370" spans="1:11" s="2" customFormat="1" x14ac:dyDescent="0.2">
      <c r="B370" s="1"/>
      <c r="C370" s="1"/>
      <c r="D370" s="1"/>
      <c r="E370" s="1"/>
      <c r="F370" s="1"/>
      <c r="G370" s="1"/>
      <c r="H370" s="1"/>
      <c r="I370" s="1"/>
      <c r="J370" s="1"/>
      <c r="K370" s="5"/>
    </row>
    <row r="371" spans="1:11" s="2" customFormat="1" x14ac:dyDescent="0.2">
      <c r="B371" s="1"/>
      <c r="C371" s="1"/>
      <c r="D371" s="1"/>
      <c r="E371" s="1"/>
      <c r="F371" s="1"/>
      <c r="G371" s="1"/>
      <c r="H371" s="1"/>
      <c r="I371" s="1"/>
      <c r="J371" s="1"/>
      <c r="K371" s="5"/>
    </row>
    <row r="372" spans="1:11" s="2" customFormat="1" x14ac:dyDescent="0.2">
      <c r="B372" s="1"/>
      <c r="C372" s="1"/>
      <c r="D372" s="1"/>
      <c r="E372" s="1"/>
      <c r="F372" s="1"/>
      <c r="G372" s="1"/>
      <c r="H372" s="1"/>
      <c r="I372" s="1"/>
      <c r="J372" s="1"/>
      <c r="K372" s="5"/>
    </row>
    <row r="373" spans="1:11" s="2" customFormat="1" x14ac:dyDescent="0.2">
      <c r="A373" s="1"/>
      <c r="B373" s="1"/>
      <c r="C373" s="1"/>
      <c r="D373" s="1"/>
      <c r="E373" s="1"/>
      <c r="F373" s="1"/>
      <c r="G373" s="1"/>
      <c r="H373" s="1"/>
      <c r="I373" s="1"/>
      <c r="J373" s="1"/>
      <c r="K373" s="5"/>
    </row>
    <row r="374" spans="1:11" s="2" customFormat="1" x14ac:dyDescent="0.2">
      <c r="A374" s="1"/>
      <c r="B374" s="1"/>
      <c r="C374" s="1"/>
      <c r="D374" s="1"/>
      <c r="E374" s="1"/>
      <c r="F374" s="1"/>
      <c r="G374" s="1"/>
      <c r="H374" s="1"/>
      <c r="I374" s="1"/>
      <c r="J374" s="1"/>
      <c r="K374" s="5"/>
    </row>
    <row r="375" spans="1:11" s="2" customFormat="1" x14ac:dyDescent="0.2">
      <c r="A375" s="1"/>
      <c r="B375" s="1"/>
      <c r="C375" s="1"/>
      <c r="D375" s="1"/>
      <c r="E375" s="1"/>
      <c r="F375" s="1"/>
      <c r="G375" s="1"/>
      <c r="H375" s="1"/>
      <c r="I375" s="1"/>
      <c r="J375" s="1"/>
      <c r="K375" s="5"/>
    </row>
    <row r="376" spans="1:11" s="2" customFormat="1" x14ac:dyDescent="0.2">
      <c r="A376" s="1"/>
      <c r="B376" s="1"/>
      <c r="C376" s="1"/>
      <c r="D376" s="1"/>
      <c r="E376" s="1"/>
      <c r="F376" s="1"/>
      <c r="G376" s="1"/>
      <c r="H376" s="1"/>
      <c r="I376" s="1"/>
      <c r="J376" s="1"/>
      <c r="K376" s="5"/>
    </row>
    <row r="377" spans="1:11" s="2" customFormat="1" x14ac:dyDescent="0.2">
      <c r="A377" s="1"/>
      <c r="B377" s="1"/>
      <c r="C377" s="1"/>
      <c r="D377" s="1"/>
      <c r="E377" s="1"/>
      <c r="F377" s="1"/>
      <c r="G377" s="1"/>
      <c r="H377" s="1"/>
      <c r="I377" s="1"/>
      <c r="J377" s="1"/>
      <c r="K377" s="5"/>
    </row>
    <row r="378" spans="1:11" s="2" customFormat="1" x14ac:dyDescent="0.2">
      <c r="A378" s="1"/>
      <c r="B378" s="1"/>
      <c r="C378" s="1"/>
      <c r="D378" s="1"/>
      <c r="E378" s="1"/>
      <c r="F378" s="1"/>
      <c r="G378" s="1"/>
      <c r="H378" s="1"/>
      <c r="I378" s="1"/>
      <c r="J378" s="1"/>
      <c r="K378" s="5"/>
    </row>
    <row r="379" spans="1:11" s="2" customFormat="1" x14ac:dyDescent="0.2">
      <c r="A379" s="1"/>
      <c r="B379" s="3"/>
      <c r="C379" s="1"/>
      <c r="D379" s="1"/>
      <c r="E379" s="1"/>
      <c r="F379" s="1"/>
      <c r="G379" s="1"/>
      <c r="H379" s="1"/>
      <c r="I379" s="1"/>
      <c r="J379" s="1"/>
      <c r="K379" s="5"/>
    </row>
    <row r="380" spans="1:11" s="2" customFormat="1" x14ac:dyDescent="0.2">
      <c r="A380" s="1"/>
      <c r="B380" s="1"/>
      <c r="C380" s="1"/>
      <c r="D380" s="1"/>
      <c r="E380" s="1"/>
      <c r="F380" s="1"/>
      <c r="G380" s="1"/>
      <c r="H380" s="1"/>
      <c r="I380" s="1"/>
      <c r="J380" s="1"/>
      <c r="K380" s="5"/>
    </row>
    <row r="381" spans="1:11" s="2" customFormat="1" x14ac:dyDescent="0.2">
      <c r="A381" s="4"/>
      <c r="B381" s="4"/>
      <c r="C381" s="1"/>
      <c r="D381" s="1"/>
      <c r="E381" s="1"/>
      <c r="F381" s="1"/>
      <c r="G381" s="1"/>
      <c r="H381" s="1"/>
      <c r="I381" s="1"/>
      <c r="J381" s="1"/>
      <c r="K381" s="5"/>
    </row>
    <row r="382" spans="1:11" s="2" customFormat="1" x14ac:dyDescent="0.2">
      <c r="A382" s="4"/>
      <c r="B382" s="4"/>
      <c r="C382" s="1"/>
      <c r="D382" s="1"/>
      <c r="E382" s="1"/>
      <c r="F382" s="1"/>
      <c r="G382" s="1"/>
      <c r="H382" s="1"/>
      <c r="I382" s="1"/>
      <c r="J382" s="1"/>
      <c r="K382" s="5"/>
    </row>
    <row r="383" spans="1:11" s="2" customFormat="1" x14ac:dyDescent="0.2">
      <c r="A383" s="4"/>
      <c r="B383" s="4"/>
      <c r="C383" s="1"/>
      <c r="D383" s="1"/>
      <c r="E383" s="1"/>
      <c r="F383" s="1"/>
      <c r="G383" s="1"/>
      <c r="H383" s="1"/>
      <c r="I383" s="1"/>
      <c r="J383" s="1"/>
      <c r="K383" s="5"/>
    </row>
    <row r="384" spans="1:11" s="2" customFormat="1" x14ac:dyDescent="0.2">
      <c r="A384" s="4"/>
      <c r="B384" s="4"/>
      <c r="C384" s="1"/>
      <c r="D384" s="1"/>
      <c r="E384" s="1"/>
      <c r="F384" s="1"/>
      <c r="G384" s="1"/>
      <c r="H384" s="1"/>
      <c r="I384" s="1"/>
      <c r="J384" s="1"/>
      <c r="K384" s="5"/>
    </row>
    <row r="385" spans="1:11" s="2" customFormat="1" x14ac:dyDescent="0.2">
      <c r="A385" s="1"/>
      <c r="B385" s="1"/>
      <c r="C385" s="1"/>
      <c r="D385" s="1"/>
      <c r="E385" s="1"/>
      <c r="F385" s="1"/>
      <c r="G385" s="1"/>
      <c r="H385" s="1"/>
      <c r="I385" s="1"/>
      <c r="J385" s="1"/>
      <c r="K385" s="5"/>
    </row>
    <row r="386" spans="1:11" s="2" customFormat="1" x14ac:dyDescent="0.2">
      <c r="A386" s="1"/>
      <c r="B386" s="1"/>
      <c r="C386" s="1"/>
      <c r="D386" s="1"/>
      <c r="E386" s="1"/>
      <c r="F386" s="1"/>
      <c r="G386" s="1"/>
      <c r="H386" s="1"/>
      <c r="I386" s="1"/>
      <c r="J386" s="1"/>
      <c r="K386" s="5"/>
    </row>
    <row r="387" spans="1:11" s="2" customFormat="1" x14ac:dyDescent="0.2">
      <c r="A387" s="1"/>
      <c r="B387" s="1"/>
      <c r="C387" s="1"/>
      <c r="D387" s="1"/>
      <c r="E387" s="1"/>
      <c r="F387" s="1"/>
      <c r="G387" s="1"/>
      <c r="H387" s="1"/>
      <c r="I387" s="1"/>
      <c r="J387" s="1"/>
      <c r="K387" s="5"/>
    </row>
    <row r="388" spans="1:11" s="2" customFormat="1" x14ac:dyDescent="0.2">
      <c r="A388" s="1"/>
      <c r="B388" s="1"/>
      <c r="C388" s="1"/>
      <c r="D388" s="1"/>
      <c r="E388" s="1"/>
      <c r="F388" s="1"/>
      <c r="G388" s="1"/>
      <c r="H388" s="1"/>
      <c r="I388" s="1"/>
      <c r="J388" s="1"/>
      <c r="K388" s="5"/>
    </row>
    <row r="389" spans="1:11" s="2" customFormat="1" x14ac:dyDescent="0.2">
      <c r="K389" s="5"/>
    </row>
    <row r="390" spans="1:11" s="2" customFormat="1" x14ac:dyDescent="0.2">
      <c r="K390" s="5"/>
    </row>
    <row r="391" spans="1:11" s="2" customFormat="1" x14ac:dyDescent="0.2">
      <c r="K391" s="5"/>
    </row>
    <row r="392" spans="1:11" s="2" customFormat="1" x14ac:dyDescent="0.2">
      <c r="K392" s="5"/>
    </row>
    <row r="393" spans="1:11" s="2" customFormat="1" x14ac:dyDescent="0.2">
      <c r="K393" s="5"/>
    </row>
    <row r="394" spans="1:11" s="2" customFormat="1" x14ac:dyDescent="0.2">
      <c r="K394" s="5"/>
    </row>
    <row r="395" spans="1:11" s="2" customFormat="1" x14ac:dyDescent="0.2">
      <c r="K395" s="5"/>
    </row>
    <row r="396" spans="1:11" s="2" customFormat="1" x14ac:dyDescent="0.2">
      <c r="K396" s="5"/>
    </row>
    <row r="397" spans="1:11" s="2" customFormat="1" x14ac:dyDescent="0.2">
      <c r="K397" s="5"/>
    </row>
    <row r="398" spans="1:11" s="2" customFormat="1" x14ac:dyDescent="0.2">
      <c r="K398" s="5"/>
    </row>
    <row r="399" spans="1:11" s="2" customFormat="1" x14ac:dyDescent="0.2">
      <c r="K399" s="5"/>
    </row>
    <row r="400" spans="1:11" s="2" customFormat="1" x14ac:dyDescent="0.2">
      <c r="K400" s="5"/>
    </row>
    <row r="401" spans="11:11" s="2" customFormat="1" x14ac:dyDescent="0.2">
      <c r="K401" s="5"/>
    </row>
    <row r="402" spans="11:11" s="2" customFormat="1" x14ac:dyDescent="0.2">
      <c r="K402" s="5"/>
    </row>
    <row r="403" spans="11:11" s="2" customFormat="1" x14ac:dyDescent="0.2">
      <c r="K403" s="5"/>
    </row>
    <row r="404" spans="11:11" s="2" customFormat="1" x14ac:dyDescent="0.2">
      <c r="K404" s="5"/>
    </row>
    <row r="405" spans="11:11" s="2" customFormat="1" x14ac:dyDescent="0.2">
      <c r="K405" s="5"/>
    </row>
    <row r="406" spans="11:11" s="2" customFormat="1" x14ac:dyDescent="0.2">
      <c r="K406" s="5"/>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C2328-74AC-4F49-9D33-2DD3C7E1AA47}">
  <sheetPr>
    <tabColor theme="4" tint="0.59999389629810485"/>
  </sheetPr>
  <dimension ref="A1:M405"/>
  <sheetViews>
    <sheetView zoomScale="80" zoomScaleNormal="80" workbookViewId="0">
      <selection activeCell="B1" sqref="B1:B1048576"/>
    </sheetView>
  </sheetViews>
  <sheetFormatPr baseColWidth="10" defaultColWidth="8.83203125" defaultRowHeight="14.25" customHeight="1" x14ac:dyDescent="0.2"/>
  <cols>
    <col min="1" max="1" width="62.33203125" style="1" customWidth="1"/>
    <col min="2" max="2" width="12.1640625" style="1" bestFit="1" customWidth="1"/>
    <col min="3" max="3" width="30.5" style="1" customWidth="1"/>
    <col min="4" max="4" width="35" style="1" customWidth="1"/>
    <col min="5" max="5" width="16.83203125" style="1" bestFit="1" customWidth="1"/>
    <col min="6" max="6" width="13.5" style="1" bestFit="1" customWidth="1"/>
    <col min="7" max="7" width="13.1640625" style="1" bestFit="1" customWidth="1"/>
    <col min="8" max="8" width="16.83203125" style="1" bestFit="1" customWidth="1"/>
    <col min="9" max="9" width="19.6640625" style="1" bestFit="1" customWidth="1"/>
    <col min="10" max="10" width="41.1640625" style="1" customWidth="1"/>
    <col min="11" max="12" width="23.1640625" style="1" customWidth="1"/>
    <col min="13" max="13" width="40.83203125" style="1" customWidth="1"/>
    <col min="14" max="14" width="34" style="1" customWidth="1"/>
    <col min="15" max="15" width="24" style="1" customWidth="1"/>
    <col min="16" max="16" width="27.5" style="1" customWidth="1"/>
    <col min="17" max="16384" width="8.83203125" style="1"/>
  </cols>
  <sheetData>
    <row r="1" spans="1:13" s="88" customFormat="1" x14ac:dyDescent="0.2">
      <c r="A1" s="15" t="s">
        <v>102</v>
      </c>
      <c r="B1" s="15" t="s">
        <v>362</v>
      </c>
      <c r="C1" s="88" t="s">
        <v>105</v>
      </c>
      <c r="D1" s="88" t="s">
        <v>106</v>
      </c>
      <c r="E1" s="88" t="s">
        <v>107</v>
      </c>
      <c r="F1" s="15" t="s">
        <v>548</v>
      </c>
      <c r="G1" s="15" t="s">
        <v>543</v>
      </c>
      <c r="H1" s="88" t="s">
        <v>521</v>
      </c>
      <c r="I1" s="88" t="s">
        <v>372</v>
      </c>
      <c r="J1" s="89" t="s">
        <v>337</v>
      </c>
      <c r="K1" s="89" t="s">
        <v>250</v>
      </c>
      <c r="L1" s="89" t="s">
        <v>549</v>
      </c>
      <c r="M1" s="88" t="s">
        <v>118</v>
      </c>
    </row>
    <row r="2" spans="1:13" x14ac:dyDescent="0.2">
      <c r="A2" s="2" t="s">
        <v>501</v>
      </c>
      <c r="B2" s="2" t="s">
        <v>502</v>
      </c>
      <c r="C2" s="1" t="s">
        <v>30</v>
      </c>
      <c r="D2" s="1" t="s">
        <v>30</v>
      </c>
      <c r="E2" s="1" t="s">
        <v>371</v>
      </c>
      <c r="F2" s="2">
        <v>16</v>
      </c>
      <c r="G2" s="2">
        <v>0</v>
      </c>
      <c r="H2" s="1" t="s">
        <v>123</v>
      </c>
      <c r="I2" s="1" t="s">
        <v>129</v>
      </c>
      <c r="J2" s="5" t="s">
        <v>550</v>
      </c>
      <c r="K2" s="5" t="s">
        <v>551</v>
      </c>
      <c r="L2" s="1">
        <v>43</v>
      </c>
    </row>
    <row r="3" spans="1:13" x14ac:dyDescent="0.2">
      <c r="A3" s="2" t="s">
        <v>552</v>
      </c>
      <c r="B3" s="2" t="s">
        <v>553</v>
      </c>
      <c r="C3" s="1" t="s">
        <v>30</v>
      </c>
      <c r="D3" s="1" t="s">
        <v>30</v>
      </c>
      <c r="E3" s="1" t="s">
        <v>371</v>
      </c>
      <c r="F3" s="2">
        <v>22</v>
      </c>
      <c r="G3" s="2">
        <v>0</v>
      </c>
      <c r="H3" s="1" t="s">
        <v>123</v>
      </c>
      <c r="I3" s="1" t="s">
        <v>129</v>
      </c>
      <c r="J3" s="5" t="s">
        <v>554</v>
      </c>
      <c r="K3" s="5" t="s">
        <v>555</v>
      </c>
      <c r="L3" s="1">
        <v>120</v>
      </c>
    </row>
    <row r="4" spans="1:13" s="2" customFormat="1" x14ac:dyDescent="0.2">
      <c r="C4" s="1"/>
      <c r="D4" s="1"/>
      <c r="E4" s="1"/>
      <c r="H4" s="1"/>
      <c r="I4" s="1"/>
      <c r="J4" s="5"/>
      <c r="K4" s="5"/>
      <c r="L4" s="5"/>
    </row>
    <row r="5" spans="1:13" s="2" customFormat="1" x14ac:dyDescent="0.2">
      <c r="C5" s="1"/>
      <c r="D5" s="1"/>
      <c r="E5" s="1"/>
      <c r="H5" s="1"/>
      <c r="I5" s="1"/>
      <c r="J5" s="5"/>
      <c r="K5" s="5"/>
      <c r="L5" s="5"/>
    </row>
    <row r="6" spans="1:13" s="2" customFormat="1" x14ac:dyDescent="0.2">
      <c r="C6" s="1"/>
      <c r="D6" s="1"/>
      <c r="E6" s="1"/>
      <c r="H6" s="1"/>
      <c r="I6" s="1"/>
      <c r="J6" s="5"/>
      <c r="K6" s="5"/>
      <c r="L6" s="5"/>
    </row>
    <row r="7" spans="1:13" s="2" customFormat="1" x14ac:dyDescent="0.2">
      <c r="C7" s="1"/>
      <c r="D7" s="1"/>
      <c r="E7" s="1"/>
      <c r="H7" s="1"/>
      <c r="I7" s="1"/>
      <c r="J7" s="5"/>
      <c r="K7" s="5"/>
      <c r="L7" s="5"/>
    </row>
    <row r="8" spans="1:13" s="2" customFormat="1" x14ac:dyDescent="0.2">
      <c r="C8" s="1"/>
      <c r="D8" s="1"/>
      <c r="E8" s="1"/>
      <c r="H8" s="1"/>
      <c r="I8" s="1"/>
      <c r="J8" s="5"/>
      <c r="K8" s="5"/>
      <c r="L8" s="5"/>
    </row>
    <row r="9" spans="1:13" s="2" customFormat="1" x14ac:dyDescent="0.2">
      <c r="C9" s="1"/>
      <c r="D9" s="1"/>
      <c r="E9" s="1"/>
      <c r="H9" s="1"/>
      <c r="I9" s="1"/>
      <c r="J9" s="5"/>
      <c r="K9" s="5"/>
      <c r="L9" s="5"/>
    </row>
    <row r="10" spans="1:13" s="2" customFormat="1" x14ac:dyDescent="0.2">
      <c r="C10" s="1"/>
      <c r="D10" s="1"/>
      <c r="E10" s="1"/>
      <c r="H10" s="1"/>
      <c r="I10" s="1"/>
      <c r="J10" s="5"/>
      <c r="K10" s="5"/>
      <c r="L10" s="5"/>
    </row>
    <row r="11" spans="1:13" s="2" customFormat="1" x14ac:dyDescent="0.2">
      <c r="C11" s="1"/>
      <c r="D11" s="1"/>
      <c r="E11" s="1"/>
      <c r="H11" s="1"/>
      <c r="I11" s="1"/>
      <c r="J11" s="5"/>
      <c r="K11" s="5"/>
      <c r="L11" s="5"/>
    </row>
    <row r="12" spans="1:13" s="2" customFormat="1" x14ac:dyDescent="0.2">
      <c r="A12" s="1"/>
      <c r="B12" s="1"/>
      <c r="C12" s="1"/>
      <c r="D12" s="1"/>
      <c r="E12" s="1"/>
      <c r="F12" s="1"/>
      <c r="G12" s="1"/>
      <c r="H12" s="1"/>
      <c r="I12" s="1"/>
      <c r="J12" s="5"/>
      <c r="K12" s="5"/>
      <c r="L12" s="5"/>
    </row>
    <row r="13" spans="1:13" s="2" customFormat="1" x14ac:dyDescent="0.2">
      <c r="A13" s="1"/>
      <c r="B13" s="1"/>
      <c r="C13" s="1"/>
      <c r="D13" s="1"/>
      <c r="E13" s="1"/>
      <c r="F13" s="1"/>
      <c r="G13" s="1"/>
      <c r="H13" s="1"/>
      <c r="I13" s="1"/>
      <c r="J13" s="5"/>
      <c r="K13" s="5"/>
      <c r="L13" s="5"/>
    </row>
    <row r="14" spans="1:13" s="2" customFormat="1" x14ac:dyDescent="0.2">
      <c r="A14" s="1"/>
      <c r="B14" s="1"/>
      <c r="C14" s="1"/>
      <c r="D14" s="1"/>
      <c r="E14" s="1"/>
      <c r="F14" s="1"/>
      <c r="G14" s="1"/>
      <c r="H14" s="1"/>
      <c r="I14" s="1"/>
      <c r="J14" s="5"/>
      <c r="K14" s="5"/>
      <c r="L14" s="5"/>
    </row>
    <row r="15" spans="1:13" s="2" customFormat="1" x14ac:dyDescent="0.2">
      <c r="A15" s="1"/>
      <c r="B15" s="1"/>
      <c r="C15" s="1"/>
      <c r="D15" s="1"/>
      <c r="E15" s="1"/>
      <c r="F15" s="1"/>
      <c r="G15" s="1"/>
      <c r="H15" s="1"/>
      <c r="I15" s="1"/>
      <c r="J15" s="5"/>
      <c r="K15" s="5"/>
      <c r="L15" s="5"/>
    </row>
    <row r="16" spans="1:13" s="2" customFormat="1" x14ac:dyDescent="0.2">
      <c r="A16" s="1"/>
      <c r="B16" s="1"/>
      <c r="C16" s="1"/>
      <c r="D16" s="1"/>
      <c r="E16" s="1"/>
      <c r="F16" s="1"/>
      <c r="G16" s="1"/>
      <c r="H16" s="1"/>
      <c r="I16" s="1"/>
      <c r="J16" s="5"/>
      <c r="K16" s="5"/>
      <c r="L16" s="5"/>
    </row>
    <row r="17" spans="1:12" s="2" customFormat="1" x14ac:dyDescent="0.2">
      <c r="A17" s="1"/>
      <c r="B17" s="1"/>
      <c r="C17" s="1"/>
      <c r="D17" s="1"/>
      <c r="E17" s="1"/>
      <c r="F17" s="1"/>
      <c r="G17" s="1"/>
      <c r="H17" s="1"/>
      <c r="I17" s="1"/>
      <c r="J17" s="5"/>
      <c r="K17" s="5"/>
      <c r="L17" s="5"/>
    </row>
    <row r="18" spans="1:12" s="2" customFormat="1" x14ac:dyDescent="0.2">
      <c r="A18" s="1"/>
      <c r="B18" s="1"/>
      <c r="C18" s="1"/>
      <c r="D18" s="1"/>
      <c r="E18" s="1"/>
      <c r="F18" s="1"/>
      <c r="G18" s="1"/>
      <c r="H18" s="1"/>
      <c r="I18" s="1"/>
      <c r="J18" s="5"/>
      <c r="K18" s="5"/>
      <c r="L18" s="5"/>
    </row>
    <row r="19" spans="1:12" s="2" customFormat="1" x14ac:dyDescent="0.2">
      <c r="A19" s="1"/>
      <c r="B19" s="1"/>
      <c r="C19" s="1"/>
      <c r="D19" s="1"/>
      <c r="E19" s="1"/>
      <c r="F19" s="1"/>
      <c r="G19" s="1"/>
      <c r="H19" s="1"/>
      <c r="I19" s="1"/>
      <c r="J19" s="5"/>
      <c r="K19" s="5"/>
      <c r="L19" s="5"/>
    </row>
    <row r="20" spans="1:12" s="2" customFormat="1" x14ac:dyDescent="0.2">
      <c r="J20" s="5"/>
      <c r="K20" s="5"/>
      <c r="L20" s="5"/>
    </row>
    <row r="21" spans="1:12" s="2" customFormat="1" x14ac:dyDescent="0.2">
      <c r="J21" s="5"/>
      <c r="K21" s="5"/>
      <c r="L21" s="5"/>
    </row>
    <row r="22" spans="1:12" s="2" customFormat="1" x14ac:dyDescent="0.2">
      <c r="J22" s="5"/>
      <c r="K22" s="5"/>
      <c r="L22" s="5"/>
    </row>
    <row r="23" spans="1:12" s="2" customFormat="1" x14ac:dyDescent="0.2">
      <c r="J23" s="5"/>
      <c r="K23" s="5"/>
      <c r="L23" s="5"/>
    </row>
    <row r="24" spans="1:12" s="2" customFormat="1" x14ac:dyDescent="0.2">
      <c r="J24" s="5"/>
      <c r="K24" s="5"/>
      <c r="L24" s="5"/>
    </row>
    <row r="25" spans="1:12" s="2" customFormat="1" x14ac:dyDescent="0.2">
      <c r="J25" s="5"/>
      <c r="K25" s="5"/>
      <c r="L25" s="5"/>
    </row>
    <row r="26" spans="1:12" s="2" customFormat="1" x14ac:dyDescent="0.2">
      <c r="J26" s="5"/>
      <c r="K26" s="5"/>
      <c r="L26" s="5"/>
    </row>
    <row r="27" spans="1:12" s="2" customFormat="1" x14ac:dyDescent="0.2">
      <c r="J27" s="5"/>
      <c r="K27" s="5"/>
      <c r="L27" s="5"/>
    </row>
    <row r="28" spans="1:12" s="2" customFormat="1" x14ac:dyDescent="0.2">
      <c r="J28" s="5"/>
      <c r="K28" s="5"/>
      <c r="L28" s="5"/>
    </row>
    <row r="29" spans="1:12" s="2" customFormat="1" x14ac:dyDescent="0.2">
      <c r="J29" s="5"/>
      <c r="K29" s="5"/>
      <c r="L29" s="5"/>
    </row>
    <row r="30" spans="1:12" s="2" customFormat="1" x14ac:dyDescent="0.2">
      <c r="J30" s="5"/>
      <c r="K30" s="5"/>
      <c r="L30" s="5"/>
    </row>
    <row r="31" spans="1:12" s="2" customFormat="1" x14ac:dyDescent="0.2">
      <c r="J31" s="5"/>
      <c r="K31" s="5"/>
      <c r="L31" s="5"/>
    </row>
    <row r="32" spans="1:12" s="2" customFormat="1" x14ac:dyDescent="0.2">
      <c r="J32" s="5"/>
      <c r="K32" s="5"/>
      <c r="L32" s="5"/>
    </row>
    <row r="33" spans="10:12" s="2" customFormat="1" x14ac:dyDescent="0.2">
      <c r="J33" s="5"/>
      <c r="K33" s="5"/>
      <c r="L33" s="5"/>
    </row>
    <row r="34" spans="10:12" s="2" customFormat="1" x14ac:dyDescent="0.2">
      <c r="J34" s="5"/>
      <c r="K34" s="5"/>
      <c r="L34" s="5"/>
    </row>
    <row r="35" spans="10:12" s="2" customFormat="1" x14ac:dyDescent="0.2">
      <c r="J35" s="5"/>
      <c r="K35" s="5"/>
      <c r="L35" s="5"/>
    </row>
    <row r="36" spans="10:12" s="2" customFormat="1" x14ac:dyDescent="0.2">
      <c r="J36" s="5"/>
      <c r="K36" s="5"/>
      <c r="L36" s="5"/>
    </row>
    <row r="37" spans="10:12" s="2" customFormat="1" x14ac:dyDescent="0.2">
      <c r="J37" s="5"/>
      <c r="K37" s="5"/>
      <c r="L37" s="5"/>
    </row>
    <row r="38" spans="10:12" s="2" customFormat="1" x14ac:dyDescent="0.2">
      <c r="J38" s="5"/>
      <c r="K38" s="5"/>
      <c r="L38" s="5"/>
    </row>
    <row r="39" spans="10:12" s="2" customFormat="1" x14ac:dyDescent="0.2">
      <c r="J39" s="5"/>
      <c r="K39" s="5"/>
      <c r="L39" s="5"/>
    </row>
    <row r="40" spans="10:12" s="2" customFormat="1" x14ac:dyDescent="0.2">
      <c r="J40" s="5"/>
      <c r="K40" s="5"/>
      <c r="L40" s="5"/>
    </row>
    <row r="41" spans="10:12" s="2" customFormat="1" x14ac:dyDescent="0.2">
      <c r="J41" s="5"/>
      <c r="K41" s="5"/>
      <c r="L41" s="5"/>
    </row>
    <row r="42" spans="10:12" s="2" customFormat="1" x14ac:dyDescent="0.2">
      <c r="J42" s="5"/>
      <c r="K42" s="5"/>
      <c r="L42" s="5"/>
    </row>
    <row r="43" spans="10:12" s="2" customFormat="1" x14ac:dyDescent="0.2">
      <c r="J43" s="5"/>
      <c r="K43" s="5"/>
      <c r="L43" s="5"/>
    </row>
    <row r="44" spans="10:12" s="2" customFormat="1" x14ac:dyDescent="0.2">
      <c r="J44" s="5"/>
      <c r="K44" s="5"/>
      <c r="L44" s="5"/>
    </row>
    <row r="45" spans="10:12" s="2" customFormat="1" x14ac:dyDescent="0.2">
      <c r="J45" s="5"/>
      <c r="K45" s="5"/>
      <c r="L45" s="5"/>
    </row>
    <row r="46" spans="10:12" s="2" customFormat="1" x14ac:dyDescent="0.2">
      <c r="J46" s="5"/>
      <c r="K46" s="5"/>
      <c r="L46" s="5"/>
    </row>
    <row r="47" spans="10:12" s="2" customFormat="1" x14ac:dyDescent="0.2"/>
    <row r="48" spans="10:12" s="2" customFormat="1" x14ac:dyDescent="0.2"/>
    <row r="49" spans="10:12" s="2" customFormat="1" x14ac:dyDescent="0.2">
      <c r="J49" s="5"/>
      <c r="K49" s="5"/>
      <c r="L49" s="5"/>
    </row>
    <row r="50" spans="10:12" s="2" customFormat="1" x14ac:dyDescent="0.2">
      <c r="J50" s="5"/>
      <c r="K50" s="5"/>
      <c r="L50" s="5"/>
    </row>
    <row r="51" spans="10:12" s="2" customFormat="1" x14ac:dyDescent="0.2">
      <c r="J51" s="5"/>
      <c r="K51" s="5"/>
      <c r="L51" s="5"/>
    </row>
    <row r="52" spans="10:12" s="2" customFormat="1" x14ac:dyDescent="0.2">
      <c r="J52" s="5"/>
      <c r="K52" s="5"/>
      <c r="L52" s="5"/>
    </row>
    <row r="53" spans="10:12" s="2" customFormat="1" x14ac:dyDescent="0.2">
      <c r="J53" s="5"/>
      <c r="K53" s="5"/>
      <c r="L53" s="5"/>
    </row>
    <row r="54" spans="10:12" s="2" customFormat="1" x14ac:dyDescent="0.2">
      <c r="J54" s="5"/>
      <c r="K54" s="5"/>
      <c r="L54" s="5"/>
    </row>
    <row r="55" spans="10:12" s="2" customFormat="1" x14ac:dyDescent="0.2">
      <c r="J55" s="5"/>
      <c r="K55" s="5"/>
      <c r="L55" s="5"/>
    </row>
    <row r="56" spans="10:12" s="2" customFormat="1" x14ac:dyDescent="0.2">
      <c r="J56" s="5"/>
      <c r="K56" s="5"/>
      <c r="L56" s="5"/>
    </row>
    <row r="57" spans="10:12" s="2" customFormat="1" x14ac:dyDescent="0.2">
      <c r="J57" s="5"/>
      <c r="K57" s="5"/>
      <c r="L57" s="5"/>
    </row>
    <row r="58" spans="10:12" s="2" customFormat="1" x14ac:dyDescent="0.2">
      <c r="J58" s="5"/>
      <c r="K58" s="5"/>
      <c r="L58" s="5"/>
    </row>
    <row r="59" spans="10:12" s="2" customFormat="1" x14ac:dyDescent="0.2">
      <c r="J59" s="5"/>
      <c r="K59" s="5"/>
      <c r="L59" s="5"/>
    </row>
    <row r="60" spans="10:12" s="2" customFormat="1" x14ac:dyDescent="0.2">
      <c r="J60" s="5"/>
      <c r="K60" s="5"/>
      <c r="L60" s="5"/>
    </row>
    <row r="61" spans="10:12" s="2" customFormat="1" x14ac:dyDescent="0.2">
      <c r="J61" s="5"/>
      <c r="K61" s="5"/>
      <c r="L61" s="5"/>
    </row>
    <row r="62" spans="10:12" s="2" customFormat="1" x14ac:dyDescent="0.2">
      <c r="J62" s="5"/>
      <c r="K62" s="5"/>
      <c r="L62" s="5"/>
    </row>
    <row r="63" spans="10:12" s="2" customFormat="1" x14ac:dyDescent="0.2">
      <c r="J63" s="5"/>
      <c r="K63" s="5"/>
      <c r="L63" s="5"/>
    </row>
    <row r="64" spans="10:12" s="2" customFormat="1" x14ac:dyDescent="0.2">
      <c r="J64" s="5"/>
      <c r="K64" s="5"/>
      <c r="L64" s="5"/>
    </row>
    <row r="65" spans="10:12" s="2" customFormat="1" x14ac:dyDescent="0.2">
      <c r="J65" s="5"/>
      <c r="K65" s="5"/>
      <c r="L65" s="5"/>
    </row>
    <row r="66" spans="10:12" s="2" customFormat="1" x14ac:dyDescent="0.2">
      <c r="J66" s="5"/>
      <c r="K66" s="5"/>
      <c r="L66" s="5"/>
    </row>
    <row r="67" spans="10:12" s="2" customFormat="1" x14ac:dyDescent="0.2">
      <c r="J67" s="5"/>
      <c r="K67" s="5"/>
      <c r="L67" s="5"/>
    </row>
    <row r="68" spans="10:12" s="2" customFormat="1" x14ac:dyDescent="0.2">
      <c r="J68" s="5"/>
      <c r="K68" s="5"/>
      <c r="L68" s="5"/>
    </row>
    <row r="69" spans="10:12" s="2" customFormat="1" x14ac:dyDescent="0.2">
      <c r="J69" s="5"/>
      <c r="K69" s="5"/>
      <c r="L69" s="5"/>
    </row>
    <row r="70" spans="10:12" s="2" customFormat="1" x14ac:dyDescent="0.2">
      <c r="J70" s="5"/>
      <c r="K70" s="5"/>
      <c r="L70" s="5"/>
    </row>
    <row r="71" spans="10:12" s="2" customFormat="1" x14ac:dyDescent="0.2">
      <c r="J71" s="5"/>
      <c r="K71" s="5"/>
      <c r="L71" s="5"/>
    </row>
    <row r="72" spans="10:12" s="2" customFormat="1" x14ac:dyDescent="0.2">
      <c r="J72" s="5"/>
      <c r="K72" s="5"/>
      <c r="L72" s="5"/>
    </row>
    <row r="73" spans="10:12" s="2" customFormat="1" x14ac:dyDescent="0.2">
      <c r="J73" s="5"/>
      <c r="K73" s="5"/>
      <c r="L73" s="5"/>
    </row>
    <row r="74" spans="10:12" s="2" customFormat="1" x14ac:dyDescent="0.2">
      <c r="J74" s="5"/>
      <c r="K74" s="5"/>
      <c r="L74" s="5"/>
    </row>
    <row r="75" spans="10:12" s="2" customFormat="1" x14ac:dyDescent="0.2">
      <c r="J75" s="5"/>
      <c r="K75" s="5"/>
      <c r="L75" s="5"/>
    </row>
    <row r="76" spans="10:12" s="2" customFormat="1" x14ac:dyDescent="0.2">
      <c r="J76" s="5"/>
      <c r="K76" s="5"/>
      <c r="L76" s="5"/>
    </row>
    <row r="77" spans="10:12" s="2" customFormat="1" x14ac:dyDescent="0.2">
      <c r="J77" s="5"/>
      <c r="K77" s="5"/>
      <c r="L77" s="5"/>
    </row>
    <row r="78" spans="10:12" s="2" customFormat="1" x14ac:dyDescent="0.2">
      <c r="J78" s="5"/>
      <c r="K78" s="5"/>
      <c r="L78" s="5"/>
    </row>
    <row r="79" spans="10:12" s="2" customFormat="1" x14ac:dyDescent="0.2">
      <c r="J79" s="5"/>
      <c r="K79" s="5"/>
      <c r="L79" s="5"/>
    </row>
    <row r="80" spans="10:12" s="2" customFormat="1" x14ac:dyDescent="0.2">
      <c r="J80" s="5"/>
      <c r="K80" s="5"/>
      <c r="L80" s="5"/>
    </row>
    <row r="81" spans="10:12" s="2" customFormat="1" x14ac:dyDescent="0.2">
      <c r="J81" s="5"/>
      <c r="K81" s="5"/>
      <c r="L81" s="5"/>
    </row>
    <row r="82" spans="10:12" s="2" customFormat="1" x14ac:dyDescent="0.2">
      <c r="J82" s="5"/>
      <c r="K82" s="5"/>
      <c r="L82" s="5"/>
    </row>
    <row r="83" spans="10:12" s="2" customFormat="1" x14ac:dyDescent="0.2">
      <c r="J83" s="5"/>
      <c r="K83" s="5"/>
      <c r="L83" s="5"/>
    </row>
    <row r="84" spans="10:12" s="2" customFormat="1" x14ac:dyDescent="0.2">
      <c r="J84" s="5"/>
      <c r="K84" s="5"/>
      <c r="L84" s="5"/>
    </row>
    <row r="85" spans="10:12" s="2" customFormat="1" x14ac:dyDescent="0.2">
      <c r="J85" s="5"/>
      <c r="K85" s="5"/>
      <c r="L85" s="5"/>
    </row>
    <row r="86" spans="10:12" s="2" customFormat="1" x14ac:dyDescent="0.2">
      <c r="J86" s="5"/>
      <c r="K86" s="5"/>
      <c r="L86" s="5"/>
    </row>
    <row r="87" spans="10:12" s="2" customFormat="1" x14ac:dyDescent="0.2">
      <c r="J87" s="5"/>
      <c r="K87" s="5"/>
      <c r="L87" s="5"/>
    </row>
    <row r="88" spans="10:12" s="2" customFormat="1" x14ac:dyDescent="0.2">
      <c r="J88" s="5"/>
      <c r="K88" s="5"/>
      <c r="L88" s="5"/>
    </row>
    <row r="89" spans="10:12" s="2" customFormat="1" x14ac:dyDescent="0.2">
      <c r="J89" s="5"/>
      <c r="K89" s="5"/>
      <c r="L89" s="5"/>
    </row>
    <row r="90" spans="10:12" s="2" customFormat="1" x14ac:dyDescent="0.2">
      <c r="J90" s="5"/>
      <c r="K90" s="5"/>
      <c r="L90" s="5"/>
    </row>
    <row r="91" spans="10:12" s="2" customFormat="1" x14ac:dyDescent="0.2">
      <c r="J91" s="5"/>
      <c r="K91" s="5"/>
      <c r="L91" s="5"/>
    </row>
    <row r="92" spans="10:12" s="2" customFormat="1" x14ac:dyDescent="0.2">
      <c r="J92" s="5"/>
      <c r="K92" s="5"/>
      <c r="L92" s="5"/>
    </row>
    <row r="93" spans="10:12" s="2" customFormat="1" x14ac:dyDescent="0.2">
      <c r="J93" s="5"/>
      <c r="K93" s="5"/>
      <c r="L93" s="5"/>
    </row>
    <row r="94" spans="10:12" s="2" customFormat="1" x14ac:dyDescent="0.2">
      <c r="J94" s="5"/>
      <c r="K94" s="5"/>
      <c r="L94" s="5"/>
    </row>
    <row r="95" spans="10:12" s="2" customFormat="1" x14ac:dyDescent="0.2">
      <c r="J95" s="5"/>
      <c r="K95" s="5"/>
      <c r="L95" s="5"/>
    </row>
    <row r="96" spans="10:12" s="2" customFormat="1" x14ac:dyDescent="0.2">
      <c r="J96" s="5"/>
      <c r="K96" s="5"/>
      <c r="L96" s="5"/>
    </row>
    <row r="97" spans="10:12" s="2" customFormat="1" x14ac:dyDescent="0.2">
      <c r="J97" s="5"/>
      <c r="K97" s="5"/>
      <c r="L97" s="5"/>
    </row>
    <row r="98" spans="10:12" s="2" customFormat="1" x14ac:dyDescent="0.2">
      <c r="J98" s="5"/>
      <c r="K98" s="5"/>
      <c r="L98" s="5"/>
    </row>
    <row r="99" spans="10:12" s="2" customFormat="1" x14ac:dyDescent="0.2">
      <c r="J99" s="5"/>
      <c r="K99" s="5"/>
      <c r="L99" s="5"/>
    </row>
    <row r="100" spans="10:12" x14ac:dyDescent="0.2">
      <c r="J100" s="5"/>
      <c r="K100" s="5"/>
      <c r="L100" s="5"/>
    </row>
    <row r="101" spans="10:12" x14ac:dyDescent="0.2">
      <c r="J101" s="5"/>
      <c r="K101" s="5"/>
      <c r="L101" s="5"/>
    </row>
    <row r="102" spans="10:12" x14ac:dyDescent="0.2">
      <c r="J102" s="5"/>
      <c r="K102" s="5"/>
      <c r="L102" s="5"/>
    </row>
    <row r="103" spans="10:12" x14ac:dyDescent="0.2">
      <c r="J103" s="5"/>
      <c r="K103" s="5"/>
      <c r="L103" s="5"/>
    </row>
    <row r="104" spans="10:12" x14ac:dyDescent="0.2">
      <c r="J104" s="5"/>
      <c r="K104" s="5"/>
      <c r="L104" s="5"/>
    </row>
    <row r="105" spans="10:12" x14ac:dyDescent="0.2">
      <c r="J105" s="5"/>
      <c r="K105" s="5"/>
      <c r="L105" s="5"/>
    </row>
    <row r="106" spans="10:12" x14ac:dyDescent="0.2">
      <c r="J106" s="5"/>
      <c r="K106" s="5"/>
      <c r="L106" s="5"/>
    </row>
    <row r="107" spans="10:12" x14ac:dyDescent="0.2">
      <c r="J107" s="5"/>
      <c r="K107" s="5"/>
      <c r="L107" s="5"/>
    </row>
    <row r="108" spans="10:12" x14ac:dyDescent="0.2">
      <c r="J108" s="5"/>
      <c r="K108" s="5"/>
      <c r="L108" s="5"/>
    </row>
    <row r="109" spans="10:12" x14ac:dyDescent="0.2">
      <c r="J109" s="5"/>
      <c r="K109" s="5"/>
      <c r="L109" s="5"/>
    </row>
    <row r="110" spans="10:12" x14ac:dyDescent="0.2">
      <c r="J110" s="5"/>
      <c r="K110" s="5"/>
      <c r="L110" s="5"/>
    </row>
    <row r="111" spans="10:12" x14ac:dyDescent="0.2">
      <c r="J111" s="5"/>
      <c r="K111" s="5"/>
      <c r="L111" s="5"/>
    </row>
    <row r="112" spans="10:12" x14ac:dyDescent="0.2">
      <c r="J112" s="5"/>
      <c r="K112" s="5"/>
      <c r="L112" s="5"/>
    </row>
    <row r="113" spans="1:12" x14ac:dyDescent="0.2">
      <c r="J113" s="5"/>
      <c r="K113" s="5"/>
      <c r="L113" s="5"/>
    </row>
    <row r="114" spans="1:12" x14ac:dyDescent="0.2">
      <c r="J114" s="5"/>
      <c r="K114" s="5"/>
      <c r="L114" s="5"/>
    </row>
    <row r="115" spans="1:12" x14ac:dyDescent="0.2">
      <c r="J115" s="5"/>
      <c r="K115" s="5"/>
      <c r="L115" s="5"/>
    </row>
    <row r="116" spans="1:12" x14ac:dyDescent="0.2">
      <c r="J116" s="5"/>
      <c r="K116" s="5"/>
      <c r="L116" s="5"/>
    </row>
    <row r="117" spans="1:12" x14ac:dyDescent="0.2">
      <c r="A117" s="6"/>
      <c r="B117" s="6"/>
      <c r="C117" s="6"/>
      <c r="D117" s="6"/>
      <c r="E117" s="6"/>
      <c r="F117" s="6"/>
      <c r="G117" s="6"/>
      <c r="H117" s="6"/>
      <c r="I117" s="6"/>
      <c r="J117" s="7"/>
      <c r="K117" s="7"/>
      <c r="L117" s="7"/>
    </row>
    <row r="118" spans="1:12" x14ac:dyDescent="0.2">
      <c r="A118" s="6"/>
      <c r="B118" s="6"/>
      <c r="C118" s="6"/>
      <c r="D118" s="6"/>
      <c r="E118" s="6"/>
      <c r="F118" s="6"/>
      <c r="G118" s="6"/>
      <c r="H118" s="6"/>
      <c r="I118" s="6"/>
      <c r="J118" s="7"/>
      <c r="K118" s="7"/>
      <c r="L118" s="7"/>
    </row>
    <row r="119" spans="1:12" x14ac:dyDescent="0.2">
      <c r="A119" s="6"/>
      <c r="B119" s="6"/>
      <c r="C119" s="6"/>
      <c r="D119" s="6"/>
      <c r="E119" s="6"/>
      <c r="F119" s="6"/>
      <c r="G119" s="6"/>
      <c r="H119" s="6"/>
      <c r="I119" s="6"/>
      <c r="J119" s="7"/>
      <c r="K119" s="7"/>
      <c r="L119" s="7"/>
    </row>
    <row r="120" spans="1:12" x14ac:dyDescent="0.2">
      <c r="A120" s="6"/>
      <c r="B120" s="6"/>
      <c r="C120" s="6"/>
      <c r="D120" s="6"/>
      <c r="E120" s="6"/>
      <c r="F120" s="6"/>
      <c r="G120" s="6"/>
      <c r="H120" s="6"/>
      <c r="I120" s="6"/>
      <c r="J120" s="7"/>
      <c r="K120" s="7"/>
      <c r="L120" s="7"/>
    </row>
    <row r="121" spans="1:12" x14ac:dyDescent="0.2">
      <c r="J121" s="5"/>
      <c r="K121" s="5"/>
      <c r="L121" s="5"/>
    </row>
    <row r="122" spans="1:12" x14ac:dyDescent="0.2">
      <c r="J122" s="5"/>
      <c r="K122" s="5"/>
      <c r="L122" s="5"/>
    </row>
    <row r="123" spans="1:12" x14ac:dyDescent="0.2">
      <c r="J123" s="5"/>
      <c r="K123" s="5"/>
      <c r="L123" s="5"/>
    </row>
    <row r="124" spans="1:12" x14ac:dyDescent="0.2">
      <c r="J124" s="5"/>
      <c r="K124" s="5"/>
      <c r="L124" s="5"/>
    </row>
    <row r="125" spans="1:12" x14ac:dyDescent="0.2">
      <c r="J125" s="5"/>
      <c r="K125" s="5"/>
      <c r="L125" s="5"/>
    </row>
    <row r="126" spans="1:12" x14ac:dyDescent="0.2">
      <c r="J126" s="5"/>
      <c r="K126" s="5"/>
      <c r="L126" s="5"/>
    </row>
    <row r="127" spans="1:12" x14ac:dyDescent="0.2">
      <c r="J127" s="5"/>
      <c r="K127" s="5"/>
      <c r="L127" s="5"/>
    </row>
    <row r="128" spans="1:12" x14ac:dyDescent="0.2">
      <c r="J128" s="5"/>
      <c r="K128" s="5"/>
      <c r="L128" s="5"/>
    </row>
    <row r="129" spans="1:12" x14ac:dyDescent="0.2">
      <c r="J129" s="5"/>
      <c r="K129" s="5"/>
      <c r="L129" s="5"/>
    </row>
    <row r="130" spans="1:12" x14ac:dyDescent="0.2">
      <c r="J130" s="5"/>
      <c r="K130" s="5"/>
      <c r="L130" s="5"/>
    </row>
    <row r="131" spans="1:12" x14ac:dyDescent="0.2">
      <c r="J131" s="5"/>
      <c r="K131" s="5"/>
      <c r="L131" s="5"/>
    </row>
    <row r="132" spans="1:12" x14ac:dyDescent="0.2">
      <c r="J132" s="5"/>
      <c r="K132" s="5"/>
      <c r="L132" s="5"/>
    </row>
    <row r="133" spans="1:12" x14ac:dyDescent="0.2">
      <c r="J133" s="5"/>
      <c r="K133" s="5"/>
      <c r="L133" s="5"/>
    </row>
    <row r="134" spans="1:12" x14ac:dyDescent="0.2">
      <c r="J134" s="5"/>
      <c r="K134" s="5"/>
      <c r="L134" s="5"/>
    </row>
    <row r="135" spans="1:12" x14ac:dyDescent="0.2">
      <c r="J135" s="5"/>
      <c r="K135" s="5"/>
      <c r="L135" s="5"/>
    </row>
    <row r="136" spans="1:12" x14ac:dyDescent="0.2">
      <c r="J136" s="5"/>
      <c r="K136" s="5"/>
      <c r="L136" s="5"/>
    </row>
    <row r="137" spans="1:12" x14ac:dyDescent="0.2">
      <c r="J137" s="5"/>
      <c r="K137" s="5"/>
      <c r="L137" s="5"/>
    </row>
    <row r="138" spans="1:12" x14ac:dyDescent="0.2">
      <c r="J138" s="5"/>
      <c r="K138" s="5"/>
      <c r="L138" s="5"/>
    </row>
    <row r="139" spans="1:12" x14ac:dyDescent="0.2">
      <c r="A139" s="6"/>
      <c r="B139" s="6"/>
      <c r="C139" s="6"/>
      <c r="D139" s="6"/>
      <c r="E139" s="6"/>
      <c r="F139" s="6"/>
      <c r="G139" s="6"/>
      <c r="H139" s="6"/>
      <c r="I139" s="6"/>
      <c r="J139" s="7"/>
      <c r="K139" s="7"/>
      <c r="L139" s="7"/>
    </row>
    <row r="140" spans="1:12" x14ac:dyDescent="0.2">
      <c r="A140" s="6"/>
      <c r="B140" s="6"/>
      <c r="C140" s="6"/>
      <c r="D140" s="6"/>
      <c r="E140" s="6"/>
      <c r="F140" s="6"/>
      <c r="G140" s="6"/>
      <c r="H140" s="6"/>
      <c r="I140" s="6"/>
      <c r="J140" s="7"/>
      <c r="K140" s="7"/>
      <c r="L140" s="7"/>
    </row>
    <row r="141" spans="1:12" x14ac:dyDescent="0.2">
      <c r="A141" s="6"/>
      <c r="B141" s="6"/>
      <c r="C141" s="6"/>
      <c r="D141" s="6"/>
      <c r="E141" s="6"/>
      <c r="F141" s="6"/>
      <c r="G141" s="6"/>
      <c r="H141" s="6"/>
      <c r="I141" s="6"/>
      <c r="J141" s="7"/>
      <c r="K141" s="7"/>
      <c r="L141" s="7"/>
    </row>
    <row r="142" spans="1:12" x14ac:dyDescent="0.2">
      <c r="A142" s="6"/>
      <c r="B142" s="6"/>
      <c r="C142" s="6"/>
      <c r="D142" s="6"/>
      <c r="E142" s="6"/>
      <c r="F142" s="6"/>
      <c r="G142" s="6"/>
      <c r="H142" s="6"/>
      <c r="I142" s="6"/>
      <c r="J142" s="7"/>
      <c r="K142" s="7"/>
      <c r="L142" s="7"/>
    </row>
    <row r="143" spans="1:12" x14ac:dyDescent="0.2">
      <c r="J143" s="5"/>
      <c r="K143" s="5"/>
      <c r="L143" s="5"/>
    </row>
    <row r="144" spans="1:12" x14ac:dyDescent="0.2">
      <c r="J144" s="5"/>
      <c r="K144" s="5"/>
      <c r="L144" s="5"/>
    </row>
    <row r="145" spans="10:12" x14ac:dyDescent="0.2">
      <c r="J145" s="5"/>
      <c r="K145" s="5"/>
      <c r="L145" s="5"/>
    </row>
    <row r="146" spans="10:12" x14ac:dyDescent="0.2">
      <c r="J146" s="5"/>
      <c r="K146" s="5"/>
      <c r="L146" s="5"/>
    </row>
    <row r="147" spans="10:12" x14ac:dyDescent="0.2">
      <c r="J147" s="5"/>
      <c r="K147" s="5"/>
      <c r="L147" s="5"/>
    </row>
    <row r="148" spans="10:12" s="2" customFormat="1" x14ac:dyDescent="0.2">
      <c r="J148" s="5"/>
      <c r="K148" s="5"/>
      <c r="L148" s="5"/>
    </row>
    <row r="149" spans="10:12" s="2" customFormat="1" x14ac:dyDescent="0.2">
      <c r="J149" s="5"/>
      <c r="K149" s="5"/>
      <c r="L149" s="5"/>
    </row>
    <row r="150" spans="10:12" s="2" customFormat="1" x14ac:dyDescent="0.2">
      <c r="J150" s="5"/>
      <c r="K150" s="5"/>
      <c r="L150" s="5"/>
    </row>
    <row r="151" spans="10:12" s="2" customFormat="1" x14ac:dyDescent="0.2">
      <c r="J151" s="5"/>
      <c r="K151" s="5"/>
      <c r="L151" s="5"/>
    </row>
    <row r="152" spans="10:12" s="2" customFormat="1" x14ac:dyDescent="0.2">
      <c r="J152" s="5"/>
      <c r="K152" s="5"/>
      <c r="L152" s="5"/>
    </row>
    <row r="153" spans="10:12" s="2" customFormat="1" x14ac:dyDescent="0.2">
      <c r="J153" s="5"/>
      <c r="K153" s="5"/>
      <c r="L153" s="5"/>
    </row>
    <row r="154" spans="10:12" s="2" customFormat="1" x14ac:dyDescent="0.2">
      <c r="J154" s="5"/>
      <c r="K154" s="5"/>
      <c r="L154" s="5"/>
    </row>
    <row r="155" spans="10:12" s="2" customFormat="1" x14ac:dyDescent="0.2">
      <c r="J155" s="5"/>
      <c r="K155" s="5"/>
      <c r="L155" s="5"/>
    </row>
    <row r="156" spans="10:12" s="2" customFormat="1" x14ac:dyDescent="0.2">
      <c r="J156" s="5"/>
      <c r="K156" s="5"/>
      <c r="L156" s="5"/>
    </row>
    <row r="157" spans="10:12" s="2" customFormat="1" x14ac:dyDescent="0.2">
      <c r="J157" s="5"/>
      <c r="K157" s="5"/>
      <c r="L157" s="5"/>
    </row>
    <row r="158" spans="10:12" s="2" customFormat="1" x14ac:dyDescent="0.2">
      <c r="J158" s="5"/>
      <c r="K158" s="5"/>
      <c r="L158" s="5"/>
    </row>
    <row r="159" spans="10:12" s="2" customFormat="1" x14ac:dyDescent="0.2">
      <c r="J159" s="5"/>
      <c r="K159" s="5"/>
      <c r="L159" s="5"/>
    </row>
    <row r="160" spans="10:12" s="2" customFormat="1" x14ac:dyDescent="0.2">
      <c r="J160" s="5"/>
      <c r="K160" s="5"/>
      <c r="L160" s="5"/>
    </row>
    <row r="161" spans="10:12" s="2" customFormat="1" x14ac:dyDescent="0.2">
      <c r="J161" s="5"/>
      <c r="K161" s="5"/>
      <c r="L161" s="5"/>
    </row>
    <row r="162" spans="10:12" s="2" customFormat="1" x14ac:dyDescent="0.2">
      <c r="J162" s="5"/>
      <c r="K162" s="5"/>
      <c r="L162" s="5"/>
    </row>
    <row r="163" spans="10:12" s="2" customFormat="1" x14ac:dyDescent="0.2">
      <c r="J163" s="5"/>
      <c r="K163" s="5"/>
      <c r="L163" s="5"/>
    </row>
    <row r="164" spans="10:12" s="2" customFormat="1" x14ac:dyDescent="0.2">
      <c r="J164" s="5"/>
      <c r="K164" s="5"/>
      <c r="L164" s="5"/>
    </row>
    <row r="165" spans="10:12" s="2" customFormat="1" x14ac:dyDescent="0.2">
      <c r="J165" s="5"/>
      <c r="K165" s="5"/>
      <c r="L165" s="5"/>
    </row>
    <row r="166" spans="10:12" s="2" customFormat="1" x14ac:dyDescent="0.2">
      <c r="J166" s="5"/>
      <c r="K166" s="5"/>
      <c r="L166" s="5"/>
    </row>
    <row r="167" spans="10:12" s="2" customFormat="1" x14ac:dyDescent="0.2">
      <c r="J167" s="5"/>
      <c r="K167" s="5"/>
      <c r="L167" s="5"/>
    </row>
    <row r="168" spans="10:12" s="2" customFormat="1" x14ac:dyDescent="0.2">
      <c r="J168" s="5"/>
      <c r="K168" s="5"/>
      <c r="L168" s="5"/>
    </row>
    <row r="169" spans="10:12" s="2" customFormat="1" x14ac:dyDescent="0.2">
      <c r="J169" s="5"/>
      <c r="K169" s="5"/>
      <c r="L169" s="5"/>
    </row>
    <row r="170" spans="10:12" s="2" customFormat="1" x14ac:dyDescent="0.2">
      <c r="J170" s="5"/>
      <c r="K170" s="5"/>
      <c r="L170" s="5"/>
    </row>
    <row r="171" spans="10:12" s="2" customFormat="1" x14ac:dyDescent="0.2">
      <c r="J171" s="5"/>
      <c r="K171" s="5"/>
      <c r="L171" s="5"/>
    </row>
    <row r="172" spans="10:12" s="2" customFormat="1" x14ac:dyDescent="0.2">
      <c r="J172" s="5"/>
      <c r="K172" s="5"/>
      <c r="L172" s="5"/>
    </row>
    <row r="173" spans="10:12" s="2" customFormat="1" x14ac:dyDescent="0.2">
      <c r="J173" s="5"/>
      <c r="K173" s="5"/>
      <c r="L173" s="5"/>
    </row>
    <row r="174" spans="10:12" s="2" customFormat="1" x14ac:dyDescent="0.2">
      <c r="J174" s="5"/>
      <c r="K174" s="5"/>
      <c r="L174" s="5"/>
    </row>
    <row r="175" spans="10:12" s="2" customFormat="1" x14ac:dyDescent="0.2">
      <c r="J175" s="5"/>
      <c r="K175" s="5"/>
      <c r="L175" s="5"/>
    </row>
    <row r="176" spans="10:12" s="2" customFormat="1" x14ac:dyDescent="0.2">
      <c r="J176" s="5"/>
      <c r="K176" s="5"/>
      <c r="L176" s="5"/>
    </row>
    <row r="177" spans="10:12" s="2" customFormat="1" x14ac:dyDescent="0.2">
      <c r="J177" s="5"/>
      <c r="K177" s="5"/>
      <c r="L177" s="5"/>
    </row>
    <row r="178" spans="10:12" s="2" customFormat="1" x14ac:dyDescent="0.2">
      <c r="J178" s="5"/>
      <c r="K178" s="5"/>
      <c r="L178" s="5"/>
    </row>
    <row r="179" spans="10:12" s="2" customFormat="1" x14ac:dyDescent="0.2">
      <c r="J179" s="5"/>
      <c r="K179" s="5"/>
      <c r="L179" s="5"/>
    </row>
    <row r="180" spans="10:12" s="2" customFormat="1" x14ac:dyDescent="0.2">
      <c r="J180" s="5"/>
      <c r="K180" s="5"/>
      <c r="L180" s="5"/>
    </row>
    <row r="181" spans="10:12" s="2" customFormat="1" x14ac:dyDescent="0.2">
      <c r="J181" s="5"/>
      <c r="K181" s="5"/>
      <c r="L181" s="5"/>
    </row>
    <row r="182" spans="10:12" s="2" customFormat="1" x14ac:dyDescent="0.2">
      <c r="J182" s="5"/>
      <c r="K182" s="5"/>
      <c r="L182" s="5"/>
    </row>
    <row r="183" spans="10:12" s="2" customFormat="1" x14ac:dyDescent="0.2">
      <c r="J183" s="5"/>
      <c r="K183" s="5"/>
      <c r="L183" s="5"/>
    </row>
    <row r="184" spans="10:12" s="2" customFormat="1" x14ac:dyDescent="0.2">
      <c r="J184" s="5"/>
      <c r="K184" s="5"/>
      <c r="L184" s="5"/>
    </row>
    <row r="185" spans="10:12" s="2" customFormat="1" x14ac:dyDescent="0.2">
      <c r="J185" s="5"/>
      <c r="K185" s="5"/>
      <c r="L185" s="5"/>
    </row>
    <row r="186" spans="10:12" s="2" customFormat="1" x14ac:dyDescent="0.2">
      <c r="J186" s="5"/>
      <c r="K186" s="5"/>
      <c r="L186" s="5"/>
    </row>
    <row r="187" spans="10:12" s="2" customFormat="1" x14ac:dyDescent="0.2">
      <c r="J187" s="5"/>
      <c r="K187" s="5"/>
      <c r="L187" s="5"/>
    </row>
    <row r="188" spans="10:12" s="2" customFormat="1" x14ac:dyDescent="0.2">
      <c r="J188" s="5"/>
      <c r="K188" s="5"/>
      <c r="L188" s="5"/>
    </row>
    <row r="189" spans="10:12" s="2" customFormat="1" x14ac:dyDescent="0.2">
      <c r="J189" s="5"/>
      <c r="K189" s="5"/>
      <c r="L189" s="5"/>
    </row>
    <row r="190" spans="10:12" s="2" customFormat="1" x14ac:dyDescent="0.2">
      <c r="J190" s="5"/>
      <c r="K190" s="5"/>
      <c r="L190" s="5"/>
    </row>
    <row r="191" spans="10:12" s="2" customFormat="1" x14ac:dyDescent="0.2">
      <c r="J191" s="5"/>
      <c r="K191" s="5"/>
      <c r="L191" s="5"/>
    </row>
    <row r="192" spans="10:12" s="2" customFormat="1" x14ac:dyDescent="0.2">
      <c r="J192" s="5"/>
      <c r="K192" s="5"/>
      <c r="L192" s="5"/>
    </row>
    <row r="193" spans="10:12" s="2" customFormat="1" x14ac:dyDescent="0.2">
      <c r="J193" s="5"/>
      <c r="K193" s="5"/>
      <c r="L193" s="5"/>
    </row>
    <row r="194" spans="10:12" s="2" customFormat="1" x14ac:dyDescent="0.2">
      <c r="J194" s="5"/>
      <c r="K194" s="5"/>
      <c r="L194" s="5"/>
    </row>
    <row r="195" spans="10:12" s="2" customFormat="1" x14ac:dyDescent="0.2">
      <c r="J195" s="5"/>
      <c r="K195" s="5"/>
      <c r="L195" s="5"/>
    </row>
    <row r="196" spans="10:12" s="2" customFormat="1" x14ac:dyDescent="0.2">
      <c r="J196" s="5"/>
      <c r="K196" s="5"/>
      <c r="L196" s="5"/>
    </row>
    <row r="197" spans="10:12" s="2" customFormat="1" x14ac:dyDescent="0.2">
      <c r="J197" s="5"/>
      <c r="K197" s="5"/>
      <c r="L197" s="5"/>
    </row>
    <row r="198" spans="10:12" s="2" customFormat="1" x14ac:dyDescent="0.2">
      <c r="J198" s="5"/>
      <c r="K198" s="5"/>
      <c r="L198" s="5"/>
    </row>
    <row r="199" spans="10:12" s="2" customFormat="1" x14ac:dyDescent="0.2">
      <c r="J199" s="5"/>
      <c r="K199" s="5"/>
      <c r="L199" s="5"/>
    </row>
    <row r="200" spans="10:12" s="2" customFormat="1" x14ac:dyDescent="0.2">
      <c r="J200" s="5"/>
      <c r="K200" s="5"/>
      <c r="L200" s="5"/>
    </row>
    <row r="201" spans="10:12" s="2" customFormat="1" x14ac:dyDescent="0.2">
      <c r="J201" s="5"/>
      <c r="K201" s="5"/>
      <c r="L201" s="5"/>
    </row>
    <row r="202" spans="10:12" s="2" customFormat="1" x14ac:dyDescent="0.2">
      <c r="J202" s="5"/>
      <c r="K202" s="5"/>
      <c r="L202" s="5"/>
    </row>
    <row r="203" spans="10:12" s="2" customFormat="1" x14ac:dyDescent="0.2">
      <c r="J203" s="5"/>
      <c r="K203" s="5"/>
      <c r="L203" s="5"/>
    </row>
    <row r="204" spans="10:12" s="2" customFormat="1" x14ac:dyDescent="0.2">
      <c r="J204" s="5"/>
      <c r="K204" s="5"/>
      <c r="L204" s="5"/>
    </row>
    <row r="205" spans="10:12" s="2" customFormat="1" x14ac:dyDescent="0.2">
      <c r="J205" s="5"/>
      <c r="K205" s="5"/>
      <c r="L205" s="5"/>
    </row>
    <row r="206" spans="10:12" s="2" customFormat="1" x14ac:dyDescent="0.2">
      <c r="J206" s="5"/>
      <c r="K206" s="5"/>
      <c r="L206" s="5"/>
    </row>
    <row r="207" spans="10:12" s="2" customFormat="1" x14ac:dyDescent="0.2">
      <c r="J207" s="5"/>
      <c r="K207" s="5"/>
      <c r="L207" s="5"/>
    </row>
    <row r="208" spans="10:12" s="2" customFormat="1" x14ac:dyDescent="0.2">
      <c r="J208" s="5"/>
      <c r="K208" s="5"/>
      <c r="L208" s="5"/>
    </row>
    <row r="209" spans="10:12" s="2" customFormat="1" x14ac:dyDescent="0.2">
      <c r="J209" s="5"/>
      <c r="K209" s="5"/>
      <c r="L209" s="5"/>
    </row>
    <row r="210" spans="10:12" s="2" customFormat="1" x14ac:dyDescent="0.2">
      <c r="J210" s="5"/>
      <c r="K210" s="5"/>
      <c r="L210" s="5"/>
    </row>
    <row r="211" spans="10:12" s="2" customFormat="1" x14ac:dyDescent="0.2">
      <c r="J211" s="5"/>
      <c r="K211" s="5"/>
      <c r="L211" s="5"/>
    </row>
    <row r="212" spans="10:12" x14ac:dyDescent="0.2">
      <c r="J212" s="5"/>
      <c r="K212" s="5"/>
      <c r="L212" s="5"/>
    </row>
    <row r="213" spans="10:12" x14ac:dyDescent="0.2">
      <c r="J213" s="5"/>
      <c r="K213" s="5"/>
      <c r="L213" s="5"/>
    </row>
    <row r="214" spans="10:12" x14ac:dyDescent="0.2">
      <c r="J214" s="5"/>
      <c r="K214" s="5"/>
      <c r="L214" s="5"/>
    </row>
    <row r="215" spans="10:12" x14ac:dyDescent="0.2">
      <c r="J215" s="5"/>
      <c r="K215" s="5"/>
      <c r="L215" s="5"/>
    </row>
    <row r="216" spans="10:12" x14ac:dyDescent="0.2">
      <c r="J216" s="5"/>
      <c r="K216" s="5"/>
      <c r="L216" s="5"/>
    </row>
    <row r="217" spans="10:12" x14ac:dyDescent="0.2">
      <c r="J217" s="5"/>
      <c r="K217" s="5"/>
      <c r="L217" s="5"/>
    </row>
    <row r="218" spans="10:12" x14ac:dyDescent="0.2">
      <c r="J218" s="5"/>
      <c r="K218" s="5"/>
      <c r="L218" s="5"/>
    </row>
    <row r="219" spans="10:12" x14ac:dyDescent="0.2">
      <c r="J219" s="5"/>
      <c r="K219" s="5"/>
      <c r="L219" s="5"/>
    </row>
    <row r="220" spans="10:12" x14ac:dyDescent="0.2">
      <c r="J220" s="5"/>
      <c r="K220" s="5"/>
      <c r="L220" s="5"/>
    </row>
    <row r="221" spans="10:12" x14ac:dyDescent="0.2">
      <c r="J221" s="5"/>
      <c r="K221" s="5"/>
      <c r="L221" s="5"/>
    </row>
    <row r="222" spans="10:12" x14ac:dyDescent="0.2">
      <c r="J222" s="5"/>
      <c r="K222" s="5"/>
      <c r="L222" s="5"/>
    </row>
    <row r="223" spans="10:12" x14ac:dyDescent="0.2">
      <c r="J223" s="5"/>
      <c r="K223" s="5"/>
      <c r="L223" s="5"/>
    </row>
    <row r="224" spans="10:12" x14ac:dyDescent="0.2">
      <c r="J224" s="5"/>
      <c r="K224" s="5"/>
      <c r="L224" s="5"/>
    </row>
    <row r="225" spans="10:12" x14ac:dyDescent="0.2">
      <c r="J225" s="5"/>
      <c r="K225" s="5"/>
      <c r="L225" s="5"/>
    </row>
    <row r="226" spans="10:12" x14ac:dyDescent="0.2">
      <c r="J226" s="5"/>
      <c r="K226" s="5"/>
      <c r="L226" s="5"/>
    </row>
    <row r="227" spans="10:12" x14ac:dyDescent="0.2">
      <c r="J227" s="5"/>
      <c r="K227" s="5"/>
      <c r="L227" s="5"/>
    </row>
    <row r="228" spans="10:12" x14ac:dyDescent="0.2">
      <c r="J228" s="5"/>
      <c r="K228" s="5"/>
      <c r="L228" s="5"/>
    </row>
    <row r="229" spans="10:12" x14ac:dyDescent="0.2">
      <c r="J229" s="5"/>
      <c r="K229" s="5"/>
      <c r="L229" s="5"/>
    </row>
    <row r="230" spans="10:12" x14ac:dyDescent="0.2">
      <c r="J230" s="5"/>
      <c r="K230" s="5"/>
      <c r="L230" s="5"/>
    </row>
    <row r="231" spans="10:12" x14ac:dyDescent="0.2">
      <c r="J231" s="5"/>
      <c r="K231" s="5"/>
      <c r="L231" s="5"/>
    </row>
    <row r="232" spans="10:12" x14ac:dyDescent="0.2">
      <c r="J232" s="5"/>
      <c r="K232" s="5"/>
      <c r="L232" s="5"/>
    </row>
    <row r="233" spans="10:12" x14ac:dyDescent="0.2">
      <c r="J233" s="5"/>
      <c r="K233" s="5"/>
      <c r="L233" s="5"/>
    </row>
    <row r="234" spans="10:12" x14ac:dyDescent="0.2">
      <c r="J234" s="5"/>
      <c r="K234" s="5"/>
      <c r="L234" s="5"/>
    </row>
    <row r="235" spans="10:12" x14ac:dyDescent="0.2">
      <c r="J235" s="5"/>
      <c r="K235" s="5"/>
      <c r="L235" s="5"/>
    </row>
    <row r="236" spans="10:12" x14ac:dyDescent="0.2">
      <c r="J236" s="5"/>
      <c r="K236" s="5"/>
      <c r="L236" s="5"/>
    </row>
    <row r="237" spans="10:12" x14ac:dyDescent="0.2">
      <c r="J237" s="5"/>
      <c r="K237" s="5"/>
      <c r="L237" s="5"/>
    </row>
    <row r="238" spans="10:12" x14ac:dyDescent="0.2">
      <c r="J238" s="5"/>
      <c r="K238" s="5"/>
      <c r="L238" s="5"/>
    </row>
    <row r="239" spans="10:12" x14ac:dyDescent="0.2">
      <c r="J239" s="5"/>
      <c r="K239" s="5"/>
      <c r="L239" s="5"/>
    </row>
    <row r="240" spans="10:12" x14ac:dyDescent="0.2">
      <c r="J240" s="5"/>
      <c r="K240" s="5"/>
      <c r="L240" s="5"/>
    </row>
    <row r="241" spans="10:12" x14ac:dyDescent="0.2">
      <c r="J241" s="5"/>
      <c r="K241" s="5"/>
      <c r="L241" s="5"/>
    </row>
    <row r="242" spans="10:12" x14ac:dyDescent="0.2">
      <c r="J242" s="5"/>
      <c r="K242" s="5"/>
      <c r="L242" s="5"/>
    </row>
    <row r="243" spans="10:12" x14ac:dyDescent="0.2">
      <c r="J243" s="5"/>
      <c r="K243" s="5"/>
      <c r="L243" s="5"/>
    </row>
    <row r="244" spans="10:12" s="2" customFormat="1" x14ac:dyDescent="0.2">
      <c r="J244" s="5"/>
      <c r="K244" s="5"/>
      <c r="L244" s="5"/>
    </row>
    <row r="245" spans="10:12" s="2" customFormat="1" x14ac:dyDescent="0.2">
      <c r="J245" s="5"/>
      <c r="K245" s="5"/>
      <c r="L245" s="5"/>
    </row>
    <row r="246" spans="10:12" s="2" customFormat="1" x14ac:dyDescent="0.2">
      <c r="J246" s="5"/>
      <c r="K246" s="5"/>
      <c r="L246" s="5"/>
    </row>
    <row r="247" spans="10:12" s="2" customFormat="1" x14ac:dyDescent="0.2">
      <c r="J247" s="5"/>
      <c r="K247" s="5"/>
      <c r="L247" s="5"/>
    </row>
    <row r="248" spans="10:12" s="2" customFormat="1" x14ac:dyDescent="0.2">
      <c r="J248" s="5"/>
      <c r="K248" s="5"/>
      <c r="L248" s="5"/>
    </row>
    <row r="249" spans="10:12" s="2" customFormat="1" x14ac:dyDescent="0.2">
      <c r="J249" s="5"/>
      <c r="K249" s="5"/>
      <c r="L249" s="5"/>
    </row>
    <row r="250" spans="10:12" s="2" customFormat="1" x14ac:dyDescent="0.2">
      <c r="J250" s="5"/>
      <c r="K250" s="5"/>
      <c r="L250" s="5"/>
    </row>
    <row r="251" spans="10:12" s="2" customFormat="1" x14ac:dyDescent="0.2">
      <c r="J251" s="5"/>
      <c r="K251" s="5"/>
      <c r="L251" s="5"/>
    </row>
    <row r="252" spans="10:12" s="2" customFormat="1" x14ac:dyDescent="0.2">
      <c r="J252" s="5"/>
      <c r="K252" s="5"/>
      <c r="L252" s="5"/>
    </row>
    <row r="253" spans="10:12" s="2" customFormat="1" x14ac:dyDescent="0.2">
      <c r="J253" s="5"/>
      <c r="K253" s="5"/>
      <c r="L253" s="5"/>
    </row>
    <row r="254" spans="10:12" s="2" customFormat="1" x14ac:dyDescent="0.2">
      <c r="J254" s="5"/>
      <c r="K254" s="5"/>
      <c r="L254" s="5"/>
    </row>
    <row r="255" spans="10:12" s="2" customFormat="1" x14ac:dyDescent="0.2">
      <c r="J255" s="5"/>
      <c r="K255" s="5"/>
      <c r="L255" s="5"/>
    </row>
    <row r="256" spans="10:12" s="2" customFormat="1" x14ac:dyDescent="0.2">
      <c r="J256" s="5"/>
      <c r="K256" s="5"/>
      <c r="L256" s="5"/>
    </row>
    <row r="257" spans="10:12" s="2" customFormat="1" x14ac:dyDescent="0.2">
      <c r="J257" s="5"/>
      <c r="K257" s="5"/>
      <c r="L257" s="5"/>
    </row>
    <row r="258" spans="10:12" s="2" customFormat="1" x14ac:dyDescent="0.2">
      <c r="J258" s="5"/>
      <c r="K258" s="5"/>
      <c r="L258" s="5"/>
    </row>
    <row r="259" spans="10:12" s="2" customFormat="1" x14ac:dyDescent="0.2">
      <c r="J259" s="5"/>
      <c r="K259" s="5"/>
      <c r="L259" s="5"/>
    </row>
    <row r="260" spans="10:12" x14ac:dyDescent="0.2">
      <c r="J260" s="5"/>
      <c r="K260" s="5"/>
      <c r="L260" s="5"/>
    </row>
    <row r="261" spans="10:12" x14ac:dyDescent="0.2">
      <c r="J261" s="5"/>
      <c r="K261" s="5"/>
      <c r="L261" s="5"/>
    </row>
    <row r="262" spans="10:12" x14ac:dyDescent="0.2">
      <c r="J262" s="5"/>
      <c r="K262" s="5"/>
      <c r="L262" s="5"/>
    </row>
    <row r="263" spans="10:12" x14ac:dyDescent="0.2">
      <c r="J263" s="5"/>
      <c r="K263" s="5"/>
      <c r="L263" s="5"/>
    </row>
    <row r="264" spans="10:12" x14ac:dyDescent="0.2">
      <c r="J264" s="5"/>
      <c r="K264" s="5"/>
      <c r="L264" s="5"/>
    </row>
    <row r="265" spans="10:12" x14ac:dyDescent="0.2">
      <c r="J265" s="5"/>
      <c r="K265" s="5"/>
      <c r="L265" s="5"/>
    </row>
    <row r="266" spans="10:12" x14ac:dyDescent="0.2">
      <c r="J266" s="5"/>
      <c r="K266" s="5"/>
      <c r="L266" s="5"/>
    </row>
    <row r="267" spans="10:12" x14ac:dyDescent="0.2">
      <c r="J267" s="5"/>
      <c r="K267" s="5"/>
      <c r="L267" s="5"/>
    </row>
    <row r="268" spans="10:12" x14ac:dyDescent="0.2">
      <c r="J268" s="5"/>
      <c r="K268" s="5"/>
      <c r="L268" s="5"/>
    </row>
    <row r="269" spans="10:12" x14ac:dyDescent="0.2">
      <c r="J269" s="5"/>
      <c r="K269" s="5"/>
      <c r="L269" s="5"/>
    </row>
    <row r="270" spans="10:12" x14ac:dyDescent="0.2">
      <c r="J270" s="5"/>
      <c r="K270" s="5"/>
      <c r="L270" s="5"/>
    </row>
    <row r="271" spans="10:12" x14ac:dyDescent="0.2">
      <c r="J271" s="5"/>
      <c r="K271" s="5"/>
      <c r="L271" s="5"/>
    </row>
    <row r="272" spans="10:12" x14ac:dyDescent="0.2">
      <c r="J272" s="5"/>
      <c r="K272" s="5"/>
      <c r="L272" s="5"/>
    </row>
    <row r="273" spans="10:12" x14ac:dyDescent="0.2">
      <c r="J273" s="5"/>
      <c r="K273" s="5"/>
      <c r="L273" s="5"/>
    </row>
    <row r="274" spans="10:12" x14ac:dyDescent="0.2">
      <c r="J274" s="5"/>
      <c r="K274" s="5"/>
      <c r="L274" s="5"/>
    </row>
    <row r="275" spans="10:12" x14ac:dyDescent="0.2">
      <c r="J275" s="5"/>
      <c r="K275" s="5"/>
      <c r="L275" s="5"/>
    </row>
    <row r="276" spans="10:12" s="2" customFormat="1" x14ac:dyDescent="0.2">
      <c r="J276" s="5"/>
      <c r="K276" s="5"/>
      <c r="L276" s="5"/>
    </row>
    <row r="277" spans="10:12" s="2" customFormat="1" x14ac:dyDescent="0.2">
      <c r="J277" s="5"/>
      <c r="K277" s="5"/>
      <c r="L277" s="5"/>
    </row>
    <row r="278" spans="10:12" s="2" customFormat="1" x14ac:dyDescent="0.2">
      <c r="J278" s="5"/>
      <c r="K278" s="5"/>
      <c r="L278" s="5"/>
    </row>
    <row r="279" spans="10:12" s="2" customFormat="1" x14ac:dyDescent="0.2">
      <c r="J279" s="5"/>
      <c r="K279" s="5"/>
      <c r="L279" s="5"/>
    </row>
    <row r="280" spans="10:12" s="2" customFormat="1" x14ac:dyDescent="0.2">
      <c r="J280" s="5"/>
      <c r="K280" s="5"/>
      <c r="L280" s="5"/>
    </row>
    <row r="281" spans="10:12" s="2" customFormat="1" x14ac:dyDescent="0.2">
      <c r="J281" s="5"/>
      <c r="K281" s="5"/>
      <c r="L281" s="5"/>
    </row>
    <row r="282" spans="10:12" s="2" customFormat="1" x14ac:dyDescent="0.2">
      <c r="J282" s="5"/>
      <c r="K282" s="5"/>
      <c r="L282" s="5"/>
    </row>
    <row r="283" spans="10:12" s="2" customFormat="1" x14ac:dyDescent="0.2">
      <c r="J283" s="5"/>
      <c r="K283" s="5"/>
      <c r="L283" s="5"/>
    </row>
    <row r="284" spans="10:12" s="2" customFormat="1" x14ac:dyDescent="0.2">
      <c r="J284" s="5"/>
      <c r="K284" s="5"/>
      <c r="L284" s="5"/>
    </row>
    <row r="285" spans="10:12" s="2" customFormat="1" x14ac:dyDescent="0.2">
      <c r="J285" s="5"/>
      <c r="K285" s="5"/>
      <c r="L285" s="5"/>
    </row>
    <row r="286" spans="10:12" s="2" customFormat="1" x14ac:dyDescent="0.2">
      <c r="J286" s="5"/>
      <c r="K286" s="5"/>
      <c r="L286" s="5"/>
    </row>
    <row r="287" spans="10:12" s="2" customFormat="1" x14ac:dyDescent="0.2">
      <c r="J287" s="5"/>
      <c r="K287" s="5"/>
      <c r="L287" s="5"/>
    </row>
    <row r="288" spans="10:12" s="2" customFormat="1" x14ac:dyDescent="0.2">
      <c r="J288" s="5"/>
      <c r="K288" s="5"/>
      <c r="L288" s="5"/>
    </row>
    <row r="289" spans="10:12" s="2" customFormat="1" x14ac:dyDescent="0.2">
      <c r="J289" s="5"/>
      <c r="K289" s="5"/>
      <c r="L289" s="5"/>
    </row>
    <row r="290" spans="10:12" s="2" customFormat="1" x14ac:dyDescent="0.2">
      <c r="J290" s="5"/>
      <c r="K290" s="5"/>
      <c r="L290" s="5"/>
    </row>
    <row r="291" spans="10:12" s="2" customFormat="1" x14ac:dyDescent="0.2">
      <c r="J291" s="5"/>
      <c r="K291" s="5"/>
      <c r="L291" s="5"/>
    </row>
    <row r="292" spans="10:12" s="2" customFormat="1" x14ac:dyDescent="0.2">
      <c r="J292" s="5"/>
      <c r="K292" s="5"/>
      <c r="L292" s="5"/>
    </row>
    <row r="293" spans="10:12" s="2" customFormat="1" x14ac:dyDescent="0.2">
      <c r="J293" s="5"/>
      <c r="K293" s="5"/>
      <c r="L293" s="5"/>
    </row>
    <row r="294" spans="10:12" s="2" customFormat="1" x14ac:dyDescent="0.2">
      <c r="J294" s="5"/>
      <c r="K294" s="5"/>
      <c r="L294" s="5"/>
    </row>
    <row r="295" spans="10:12" s="2" customFormat="1" x14ac:dyDescent="0.2">
      <c r="J295" s="5"/>
      <c r="K295" s="5"/>
      <c r="L295" s="5"/>
    </row>
    <row r="296" spans="10:12" s="2" customFormat="1" x14ac:dyDescent="0.2">
      <c r="J296" s="5"/>
      <c r="K296" s="5"/>
      <c r="L296" s="5"/>
    </row>
    <row r="297" spans="10:12" s="2" customFormat="1" x14ac:dyDescent="0.2">
      <c r="J297" s="5"/>
      <c r="K297" s="5"/>
      <c r="L297" s="5"/>
    </row>
    <row r="298" spans="10:12" s="2" customFormat="1" x14ac:dyDescent="0.2">
      <c r="J298" s="5"/>
      <c r="K298" s="5"/>
      <c r="L298" s="5"/>
    </row>
    <row r="299" spans="10:12" s="2" customFormat="1" x14ac:dyDescent="0.2">
      <c r="J299" s="5"/>
      <c r="K299" s="5"/>
      <c r="L299" s="5"/>
    </row>
    <row r="300" spans="10:12" s="2" customFormat="1" x14ac:dyDescent="0.2">
      <c r="J300" s="5"/>
      <c r="K300" s="5"/>
      <c r="L300" s="5"/>
    </row>
    <row r="301" spans="10:12" s="2" customFormat="1" x14ac:dyDescent="0.2">
      <c r="J301" s="5"/>
      <c r="K301" s="5"/>
      <c r="L301" s="5"/>
    </row>
    <row r="302" spans="10:12" s="2" customFormat="1" x14ac:dyDescent="0.2">
      <c r="J302" s="5"/>
      <c r="K302" s="5"/>
      <c r="L302" s="5"/>
    </row>
    <row r="303" spans="10:12" s="2" customFormat="1" x14ac:dyDescent="0.2">
      <c r="J303" s="5"/>
      <c r="K303" s="5"/>
      <c r="L303" s="5"/>
    </row>
    <row r="304" spans="10:12" s="2" customFormat="1" x14ac:dyDescent="0.2">
      <c r="J304" s="5"/>
      <c r="K304" s="5"/>
      <c r="L304" s="5"/>
    </row>
    <row r="305" spans="10:12" s="2" customFormat="1" x14ac:dyDescent="0.2">
      <c r="J305" s="5"/>
      <c r="K305" s="5"/>
      <c r="L305" s="5"/>
    </row>
    <row r="306" spans="10:12" s="2" customFormat="1" x14ac:dyDescent="0.2">
      <c r="J306" s="5"/>
      <c r="K306" s="5"/>
      <c r="L306" s="5"/>
    </row>
    <row r="307" spans="10:12" s="2" customFormat="1" x14ac:dyDescent="0.2">
      <c r="J307" s="5"/>
      <c r="K307" s="5"/>
      <c r="L307" s="5"/>
    </row>
    <row r="308" spans="10:12" x14ac:dyDescent="0.2">
      <c r="J308" s="5"/>
      <c r="K308" s="5"/>
      <c r="L308" s="5"/>
    </row>
    <row r="309" spans="10:12" x14ac:dyDescent="0.2">
      <c r="J309" s="5"/>
      <c r="K309" s="5"/>
      <c r="L309" s="5"/>
    </row>
    <row r="310" spans="10:12" x14ac:dyDescent="0.2">
      <c r="J310" s="5"/>
      <c r="K310" s="5"/>
      <c r="L310" s="5"/>
    </row>
    <row r="311" spans="10:12" x14ac:dyDescent="0.2">
      <c r="J311" s="5"/>
      <c r="K311" s="5"/>
      <c r="L311" s="5"/>
    </row>
    <row r="312" spans="10:12" x14ac:dyDescent="0.2">
      <c r="J312" s="5"/>
      <c r="K312" s="5"/>
      <c r="L312" s="5"/>
    </row>
    <row r="313" spans="10:12" x14ac:dyDescent="0.2">
      <c r="J313" s="5"/>
      <c r="K313" s="5"/>
      <c r="L313" s="5"/>
    </row>
    <row r="314" spans="10:12" x14ac:dyDescent="0.2">
      <c r="J314" s="5"/>
      <c r="K314" s="5"/>
      <c r="L314" s="5"/>
    </row>
    <row r="315" spans="10:12" x14ac:dyDescent="0.2">
      <c r="J315" s="5"/>
      <c r="K315" s="5"/>
      <c r="L315" s="5"/>
    </row>
    <row r="316" spans="10:12" s="4" customFormat="1" x14ac:dyDescent="0.2">
      <c r="J316" s="8"/>
      <c r="K316" s="8"/>
      <c r="L316" s="8"/>
    </row>
    <row r="317" spans="10:12" x14ac:dyDescent="0.2">
      <c r="J317" s="5"/>
      <c r="K317" s="5"/>
      <c r="L317" s="5"/>
    </row>
    <row r="318" spans="10:12" s="10" customFormat="1" x14ac:dyDescent="0.2">
      <c r="J318" s="9"/>
      <c r="K318" s="9"/>
      <c r="L318" s="9"/>
    </row>
    <row r="319" spans="10:12" s="12" customFormat="1" x14ac:dyDescent="0.2">
      <c r="J319" s="11"/>
      <c r="K319" s="11"/>
      <c r="L319" s="11"/>
    </row>
    <row r="320" spans="10:12" s="10" customFormat="1" x14ac:dyDescent="0.2">
      <c r="J320" s="9"/>
      <c r="K320" s="9"/>
      <c r="L320" s="9"/>
    </row>
    <row r="321" spans="10:12" s="12" customFormat="1" x14ac:dyDescent="0.2">
      <c r="J321" s="11"/>
      <c r="K321" s="11"/>
      <c r="L321" s="11"/>
    </row>
    <row r="322" spans="10:12" x14ac:dyDescent="0.2">
      <c r="J322" s="5"/>
      <c r="K322" s="5"/>
      <c r="L322" s="5"/>
    </row>
    <row r="323" spans="10:12" x14ac:dyDescent="0.2">
      <c r="J323" s="5"/>
      <c r="K323" s="5"/>
      <c r="L323" s="5"/>
    </row>
    <row r="324" spans="10:12" s="2" customFormat="1" x14ac:dyDescent="0.2">
      <c r="J324" s="5"/>
      <c r="K324" s="5"/>
      <c r="L324" s="5"/>
    </row>
    <row r="325" spans="10:12" s="2" customFormat="1" x14ac:dyDescent="0.2">
      <c r="J325" s="5"/>
      <c r="K325" s="5"/>
      <c r="L325" s="5"/>
    </row>
    <row r="326" spans="10:12" s="2" customFormat="1" x14ac:dyDescent="0.2">
      <c r="J326" s="5"/>
      <c r="K326" s="5"/>
      <c r="L326" s="5"/>
    </row>
    <row r="327" spans="10:12" s="2" customFormat="1" x14ac:dyDescent="0.2">
      <c r="J327" s="5"/>
      <c r="K327" s="5"/>
      <c r="L327" s="5"/>
    </row>
    <row r="328" spans="10:12" s="2" customFormat="1" x14ac:dyDescent="0.2">
      <c r="J328" s="5"/>
      <c r="K328" s="5"/>
      <c r="L328" s="5"/>
    </row>
    <row r="329" spans="10:12" s="2" customFormat="1" x14ac:dyDescent="0.2">
      <c r="J329" s="5"/>
      <c r="K329" s="5"/>
      <c r="L329" s="5"/>
    </row>
    <row r="330" spans="10:12" s="2" customFormat="1" x14ac:dyDescent="0.2">
      <c r="J330" s="5"/>
      <c r="K330" s="5"/>
      <c r="L330" s="5"/>
    </row>
    <row r="331" spans="10:12" s="2" customFormat="1" x14ac:dyDescent="0.2">
      <c r="J331" s="5"/>
      <c r="K331" s="5"/>
      <c r="L331" s="5"/>
    </row>
    <row r="332" spans="10:12" s="2" customFormat="1" x14ac:dyDescent="0.2">
      <c r="J332" s="5"/>
      <c r="K332" s="5"/>
      <c r="L332" s="5"/>
    </row>
    <row r="333" spans="10:12" s="2" customFormat="1" x14ac:dyDescent="0.2">
      <c r="J333" s="5"/>
      <c r="K333" s="5"/>
      <c r="L333" s="5"/>
    </row>
    <row r="334" spans="10:12" s="2" customFormat="1" x14ac:dyDescent="0.2">
      <c r="J334" s="5"/>
      <c r="K334" s="5"/>
      <c r="L334" s="5"/>
    </row>
    <row r="335" spans="10:12" s="2" customFormat="1" x14ac:dyDescent="0.2">
      <c r="J335" s="5"/>
      <c r="K335" s="5"/>
      <c r="L335" s="5"/>
    </row>
    <row r="336" spans="10:12" s="2" customFormat="1" x14ac:dyDescent="0.2">
      <c r="J336" s="5"/>
      <c r="K336" s="5"/>
      <c r="L336" s="5"/>
    </row>
    <row r="337" spans="10:12" s="2" customFormat="1" x14ac:dyDescent="0.2">
      <c r="J337" s="5"/>
      <c r="K337" s="5"/>
      <c r="L337" s="5"/>
    </row>
    <row r="338" spans="10:12" s="2" customFormat="1" x14ac:dyDescent="0.2">
      <c r="J338" s="5"/>
      <c r="K338" s="5"/>
      <c r="L338" s="5"/>
    </row>
    <row r="339" spans="10:12" s="2" customFormat="1" x14ac:dyDescent="0.2">
      <c r="J339" s="5"/>
      <c r="K339" s="5"/>
      <c r="L339" s="5"/>
    </row>
    <row r="340" spans="10:12" s="2" customFormat="1" x14ac:dyDescent="0.2">
      <c r="J340" s="5"/>
      <c r="K340" s="5"/>
      <c r="L340" s="5"/>
    </row>
    <row r="341" spans="10:12" s="2" customFormat="1" x14ac:dyDescent="0.2">
      <c r="J341" s="5"/>
      <c r="K341" s="5"/>
      <c r="L341" s="5"/>
    </row>
    <row r="342" spans="10:12" s="2" customFormat="1" x14ac:dyDescent="0.2">
      <c r="J342" s="5"/>
      <c r="K342" s="5"/>
      <c r="L342" s="5"/>
    </row>
    <row r="343" spans="10:12" s="2" customFormat="1" x14ac:dyDescent="0.2">
      <c r="J343" s="5"/>
      <c r="K343" s="5"/>
      <c r="L343" s="5"/>
    </row>
    <row r="344" spans="10:12" s="2" customFormat="1" x14ac:dyDescent="0.2">
      <c r="J344" s="5"/>
      <c r="K344" s="5"/>
      <c r="L344" s="5"/>
    </row>
    <row r="345" spans="10:12" s="2" customFormat="1" x14ac:dyDescent="0.2">
      <c r="J345" s="5"/>
      <c r="K345" s="5"/>
      <c r="L345" s="5"/>
    </row>
    <row r="346" spans="10:12" s="2" customFormat="1" x14ac:dyDescent="0.2">
      <c r="J346" s="5"/>
      <c r="K346" s="5"/>
      <c r="L346" s="5"/>
    </row>
    <row r="347" spans="10:12" s="2" customFormat="1" x14ac:dyDescent="0.2">
      <c r="J347" s="5"/>
      <c r="K347" s="5"/>
      <c r="L347" s="5"/>
    </row>
    <row r="348" spans="10:12" s="2" customFormat="1" x14ac:dyDescent="0.2">
      <c r="J348" s="5"/>
      <c r="K348" s="5"/>
      <c r="L348" s="5"/>
    </row>
    <row r="349" spans="10:12" s="2" customFormat="1" x14ac:dyDescent="0.2">
      <c r="J349" s="5"/>
      <c r="K349" s="5"/>
      <c r="L349" s="5"/>
    </row>
    <row r="350" spans="10:12" s="2" customFormat="1" x14ac:dyDescent="0.2">
      <c r="J350" s="5"/>
      <c r="K350" s="5"/>
      <c r="L350" s="5"/>
    </row>
    <row r="351" spans="10:12" s="2" customFormat="1" x14ac:dyDescent="0.2">
      <c r="J351" s="5"/>
      <c r="K351" s="5"/>
      <c r="L351" s="5"/>
    </row>
    <row r="352" spans="10:12" s="2" customFormat="1" x14ac:dyDescent="0.2">
      <c r="J352" s="5"/>
      <c r="K352" s="5"/>
      <c r="L352" s="5"/>
    </row>
    <row r="353" spans="2:12" s="2" customFormat="1" x14ac:dyDescent="0.2">
      <c r="J353" s="5"/>
      <c r="K353" s="5"/>
      <c r="L353" s="5"/>
    </row>
    <row r="354" spans="2:12" s="2" customFormat="1" x14ac:dyDescent="0.2">
      <c r="J354" s="5"/>
      <c r="K354" s="5"/>
      <c r="L354" s="5"/>
    </row>
    <row r="355" spans="2:12" s="2" customFormat="1" x14ac:dyDescent="0.2">
      <c r="J355" s="5"/>
      <c r="K355" s="5"/>
      <c r="L355" s="5"/>
    </row>
    <row r="356" spans="2:12" s="2" customFormat="1" x14ac:dyDescent="0.2">
      <c r="B356" s="1"/>
      <c r="C356" s="1"/>
      <c r="D356" s="1"/>
      <c r="E356" s="1"/>
      <c r="F356" s="1"/>
      <c r="G356" s="1"/>
      <c r="H356" s="1"/>
      <c r="I356" s="1"/>
      <c r="J356" s="5"/>
      <c r="K356" s="5"/>
      <c r="L356" s="5"/>
    </row>
    <row r="357" spans="2:12" s="2" customFormat="1" x14ac:dyDescent="0.2">
      <c r="B357" s="1"/>
      <c r="C357" s="1"/>
      <c r="D357" s="1"/>
      <c r="E357" s="1"/>
      <c r="F357" s="1"/>
      <c r="G357" s="1"/>
      <c r="H357" s="1"/>
      <c r="I357" s="1"/>
      <c r="J357" s="5"/>
      <c r="K357" s="5"/>
      <c r="L357" s="5"/>
    </row>
    <row r="358" spans="2:12" s="2" customFormat="1" x14ac:dyDescent="0.2">
      <c r="B358" s="1"/>
      <c r="C358" s="1"/>
      <c r="D358" s="1"/>
      <c r="E358" s="1"/>
      <c r="F358" s="1"/>
      <c r="G358" s="1"/>
      <c r="H358" s="1"/>
      <c r="I358" s="1"/>
      <c r="J358" s="5"/>
      <c r="K358" s="5"/>
      <c r="L358" s="5"/>
    </row>
    <row r="359" spans="2:12" s="2" customFormat="1" x14ac:dyDescent="0.2">
      <c r="B359" s="1"/>
      <c r="C359" s="1"/>
      <c r="D359" s="1"/>
      <c r="E359" s="1"/>
      <c r="F359" s="1"/>
      <c r="G359" s="1"/>
      <c r="H359" s="1"/>
      <c r="I359" s="1"/>
      <c r="J359" s="5"/>
      <c r="K359" s="5"/>
      <c r="L359" s="5"/>
    </row>
    <row r="360" spans="2:12" s="2" customFormat="1" x14ac:dyDescent="0.2">
      <c r="B360" s="1"/>
      <c r="C360" s="1"/>
      <c r="D360" s="1"/>
      <c r="E360" s="1"/>
      <c r="F360" s="1"/>
      <c r="G360" s="1"/>
      <c r="H360" s="1"/>
      <c r="I360" s="1"/>
      <c r="J360" s="5"/>
      <c r="K360" s="5"/>
      <c r="L360" s="5"/>
    </row>
    <row r="361" spans="2:12" s="2" customFormat="1" x14ac:dyDescent="0.2">
      <c r="B361" s="1"/>
      <c r="C361" s="1"/>
      <c r="D361" s="1"/>
      <c r="E361" s="1"/>
      <c r="F361" s="1"/>
      <c r="G361" s="1"/>
      <c r="H361" s="1"/>
      <c r="I361" s="1"/>
      <c r="J361" s="5"/>
      <c r="K361" s="5"/>
      <c r="L361" s="5"/>
    </row>
    <row r="362" spans="2:12" s="2" customFormat="1" x14ac:dyDescent="0.2">
      <c r="B362" s="1"/>
      <c r="C362" s="1"/>
      <c r="D362" s="1"/>
      <c r="E362" s="1"/>
      <c r="F362" s="1"/>
      <c r="G362" s="1"/>
      <c r="H362" s="1"/>
      <c r="I362" s="1"/>
      <c r="J362" s="5"/>
      <c r="K362" s="5"/>
      <c r="L362" s="5"/>
    </row>
    <row r="363" spans="2:12" s="2" customFormat="1" x14ac:dyDescent="0.2">
      <c r="B363" s="1"/>
      <c r="C363" s="1"/>
      <c r="D363" s="1"/>
      <c r="E363" s="1"/>
      <c r="F363" s="1"/>
      <c r="G363" s="1"/>
      <c r="H363" s="1"/>
      <c r="I363" s="1"/>
      <c r="J363" s="5"/>
      <c r="K363" s="5"/>
      <c r="L363" s="5"/>
    </row>
    <row r="364" spans="2:12" s="2" customFormat="1" x14ac:dyDescent="0.2">
      <c r="B364" s="1"/>
      <c r="C364" s="1"/>
      <c r="D364" s="1"/>
      <c r="E364" s="1"/>
      <c r="F364" s="1"/>
      <c r="G364" s="1"/>
      <c r="H364" s="1"/>
      <c r="I364" s="1"/>
      <c r="J364" s="5"/>
      <c r="K364" s="5"/>
      <c r="L364" s="5"/>
    </row>
    <row r="365" spans="2:12" s="2" customFormat="1" x14ac:dyDescent="0.2">
      <c r="B365" s="1"/>
      <c r="C365" s="1"/>
      <c r="D365" s="1"/>
      <c r="E365" s="1"/>
      <c r="F365" s="1"/>
      <c r="G365" s="1"/>
      <c r="H365" s="1"/>
      <c r="I365" s="1"/>
      <c r="J365" s="5"/>
      <c r="K365" s="5"/>
      <c r="L365" s="5"/>
    </row>
    <row r="366" spans="2:12" s="2" customFormat="1" x14ac:dyDescent="0.2">
      <c r="B366" s="13"/>
      <c r="C366" s="1"/>
      <c r="D366" s="1"/>
      <c r="E366" s="1"/>
      <c r="F366" s="1"/>
      <c r="G366" s="1"/>
      <c r="H366" s="1"/>
      <c r="I366" s="1"/>
      <c r="J366" s="5"/>
      <c r="K366" s="5"/>
      <c r="L366" s="5"/>
    </row>
    <row r="367" spans="2:12" s="2" customFormat="1" x14ac:dyDescent="0.2">
      <c r="B367" s="13"/>
      <c r="C367" s="1"/>
      <c r="D367" s="1"/>
      <c r="E367" s="1"/>
      <c r="F367" s="1"/>
      <c r="G367" s="1"/>
      <c r="H367" s="1"/>
      <c r="I367" s="1"/>
      <c r="J367" s="5"/>
      <c r="K367" s="5"/>
      <c r="L367" s="5"/>
    </row>
    <row r="368" spans="2:12" s="2" customFormat="1" x14ac:dyDescent="0.2">
      <c r="B368" s="1"/>
      <c r="C368" s="1"/>
      <c r="D368" s="1"/>
      <c r="E368" s="1"/>
      <c r="F368" s="1"/>
      <c r="G368" s="1"/>
      <c r="H368" s="1"/>
      <c r="I368" s="1"/>
      <c r="J368" s="5"/>
      <c r="K368" s="5"/>
      <c r="L368" s="5"/>
    </row>
    <row r="369" spans="1:12" s="2" customFormat="1" x14ac:dyDescent="0.2">
      <c r="B369" s="1"/>
      <c r="C369" s="1"/>
      <c r="D369" s="1"/>
      <c r="E369" s="1"/>
      <c r="F369" s="1"/>
      <c r="G369" s="1"/>
      <c r="H369" s="1"/>
      <c r="I369" s="1"/>
      <c r="J369" s="5"/>
      <c r="K369" s="5"/>
      <c r="L369" s="5"/>
    </row>
    <row r="370" spans="1:12" s="2" customFormat="1" x14ac:dyDescent="0.2">
      <c r="B370" s="1"/>
      <c r="C370" s="1"/>
      <c r="D370" s="1"/>
      <c r="E370" s="1"/>
      <c r="F370" s="1"/>
      <c r="G370" s="1"/>
      <c r="H370" s="1"/>
      <c r="I370" s="1"/>
      <c r="J370" s="5"/>
      <c r="K370" s="5"/>
      <c r="L370" s="5"/>
    </row>
    <row r="371" spans="1:12" s="2" customFormat="1" x14ac:dyDescent="0.2">
      <c r="B371" s="1"/>
      <c r="C371" s="1"/>
      <c r="D371" s="1"/>
      <c r="E371" s="1"/>
      <c r="F371" s="1"/>
      <c r="G371" s="1"/>
      <c r="H371" s="1"/>
      <c r="I371" s="1"/>
      <c r="J371" s="5"/>
      <c r="K371" s="5"/>
      <c r="L371" s="5"/>
    </row>
    <row r="372" spans="1:12" s="2" customFormat="1" x14ac:dyDescent="0.2">
      <c r="A372" s="1"/>
      <c r="B372" s="1"/>
      <c r="C372" s="1"/>
      <c r="D372" s="1"/>
      <c r="E372" s="1"/>
      <c r="F372" s="1"/>
      <c r="G372" s="1"/>
      <c r="H372" s="1"/>
      <c r="I372" s="1"/>
      <c r="J372" s="5"/>
      <c r="K372" s="5"/>
      <c r="L372" s="5"/>
    </row>
    <row r="373" spans="1:12" s="2" customFormat="1" x14ac:dyDescent="0.2">
      <c r="A373" s="1"/>
      <c r="B373" s="1"/>
      <c r="C373" s="1"/>
      <c r="D373" s="1"/>
      <c r="E373" s="1"/>
      <c r="F373" s="1"/>
      <c r="G373" s="1"/>
      <c r="H373" s="1"/>
      <c r="I373" s="1"/>
      <c r="J373" s="5"/>
      <c r="K373" s="5"/>
      <c r="L373" s="5"/>
    </row>
    <row r="374" spans="1:12" s="2" customFormat="1" x14ac:dyDescent="0.2">
      <c r="A374" s="1"/>
      <c r="B374" s="1"/>
      <c r="C374" s="1"/>
      <c r="D374" s="1"/>
      <c r="E374" s="1"/>
      <c r="F374" s="1"/>
      <c r="G374" s="1"/>
      <c r="H374" s="1"/>
      <c r="I374" s="1"/>
      <c r="J374" s="5"/>
      <c r="K374" s="5"/>
      <c r="L374" s="5"/>
    </row>
    <row r="375" spans="1:12" s="2" customFormat="1" x14ac:dyDescent="0.2">
      <c r="A375" s="1"/>
      <c r="B375" s="1"/>
      <c r="C375" s="1"/>
      <c r="D375" s="1"/>
      <c r="E375" s="1"/>
      <c r="F375" s="1"/>
      <c r="G375" s="1"/>
      <c r="H375" s="1"/>
      <c r="I375" s="1"/>
      <c r="J375" s="5"/>
      <c r="K375" s="5"/>
      <c r="L375" s="5"/>
    </row>
    <row r="376" spans="1:12" s="2" customFormat="1" x14ac:dyDescent="0.2">
      <c r="A376" s="1"/>
      <c r="B376" s="1"/>
      <c r="C376" s="1"/>
      <c r="D376" s="1"/>
      <c r="E376" s="1"/>
      <c r="F376" s="1"/>
      <c r="G376" s="1"/>
      <c r="H376" s="1"/>
      <c r="I376" s="1"/>
      <c r="J376" s="5"/>
      <c r="K376" s="5"/>
      <c r="L376" s="5"/>
    </row>
    <row r="377" spans="1:12" s="2" customFormat="1" x14ac:dyDescent="0.2">
      <c r="A377" s="1"/>
      <c r="B377" s="1"/>
      <c r="C377" s="1"/>
      <c r="D377" s="1"/>
      <c r="E377" s="1"/>
      <c r="F377" s="1"/>
      <c r="G377" s="1"/>
      <c r="H377" s="1"/>
      <c r="I377" s="1"/>
      <c r="J377" s="5"/>
      <c r="K377" s="5"/>
      <c r="L377" s="5"/>
    </row>
    <row r="378" spans="1:12" s="2" customFormat="1" x14ac:dyDescent="0.2">
      <c r="A378" s="1"/>
      <c r="B378" s="3"/>
      <c r="C378" s="1"/>
      <c r="D378" s="1"/>
      <c r="E378" s="1"/>
      <c r="F378" s="1"/>
      <c r="G378" s="1"/>
      <c r="H378" s="1"/>
      <c r="I378" s="1"/>
      <c r="J378" s="5"/>
      <c r="K378" s="5"/>
      <c r="L378" s="5"/>
    </row>
    <row r="379" spans="1:12" s="2" customFormat="1" x14ac:dyDescent="0.2">
      <c r="A379" s="1"/>
      <c r="B379" s="1"/>
      <c r="C379" s="1"/>
      <c r="D379" s="1"/>
      <c r="E379" s="1"/>
      <c r="F379" s="1"/>
      <c r="G379" s="1"/>
      <c r="H379" s="1"/>
      <c r="I379" s="1"/>
      <c r="J379" s="5"/>
      <c r="K379" s="5"/>
      <c r="L379" s="5"/>
    </row>
    <row r="380" spans="1:12" s="2" customFormat="1" x14ac:dyDescent="0.2">
      <c r="A380" s="4"/>
      <c r="B380" s="4"/>
      <c r="C380" s="1"/>
      <c r="D380" s="1"/>
      <c r="E380" s="1"/>
      <c r="F380" s="1"/>
      <c r="G380" s="1"/>
      <c r="H380" s="1"/>
      <c r="I380" s="1"/>
      <c r="J380" s="5"/>
      <c r="K380" s="5"/>
      <c r="L380" s="5"/>
    </row>
    <row r="381" spans="1:12" s="2" customFormat="1" x14ac:dyDescent="0.2">
      <c r="A381" s="4"/>
      <c r="B381" s="4"/>
      <c r="C381" s="1"/>
      <c r="D381" s="1"/>
      <c r="E381" s="1"/>
      <c r="F381" s="1"/>
      <c r="G381" s="1"/>
      <c r="H381" s="1"/>
      <c r="I381" s="1"/>
      <c r="J381" s="5"/>
      <c r="K381" s="5"/>
      <c r="L381" s="5"/>
    </row>
    <row r="382" spans="1:12" s="2" customFormat="1" x14ac:dyDescent="0.2">
      <c r="A382" s="4"/>
      <c r="B382" s="4"/>
      <c r="C382" s="1"/>
      <c r="D382" s="1"/>
      <c r="E382" s="1"/>
      <c r="F382" s="1"/>
      <c r="G382" s="1"/>
      <c r="H382" s="1"/>
      <c r="I382" s="1"/>
      <c r="J382" s="5"/>
      <c r="K382" s="5"/>
      <c r="L382" s="5"/>
    </row>
    <row r="383" spans="1:12" s="2" customFormat="1" x14ac:dyDescent="0.2">
      <c r="A383" s="4"/>
      <c r="B383" s="4"/>
      <c r="C383" s="1"/>
      <c r="D383" s="1"/>
      <c r="E383" s="1"/>
      <c r="F383" s="1"/>
      <c r="G383" s="1"/>
      <c r="H383" s="1"/>
      <c r="I383" s="1"/>
      <c r="J383" s="5"/>
      <c r="K383" s="5"/>
      <c r="L383" s="5"/>
    </row>
    <row r="384" spans="1:12" s="2" customFormat="1" x14ac:dyDescent="0.2">
      <c r="A384" s="1"/>
      <c r="B384" s="1"/>
      <c r="C384" s="1"/>
      <c r="D384" s="1"/>
      <c r="E384" s="1"/>
      <c r="F384" s="1"/>
      <c r="G384" s="1"/>
      <c r="H384" s="1"/>
      <c r="I384" s="1"/>
      <c r="J384" s="5"/>
      <c r="K384" s="5"/>
      <c r="L384" s="5"/>
    </row>
    <row r="385" spans="1:12" s="2" customFormat="1" x14ac:dyDescent="0.2">
      <c r="A385" s="1"/>
      <c r="B385" s="1"/>
      <c r="C385" s="1"/>
      <c r="D385" s="1"/>
      <c r="E385" s="1"/>
      <c r="F385" s="1"/>
      <c r="G385" s="1"/>
      <c r="H385" s="1"/>
      <c r="I385" s="1"/>
      <c r="J385" s="5"/>
      <c r="K385" s="5"/>
      <c r="L385" s="5"/>
    </row>
    <row r="386" spans="1:12" s="2" customFormat="1" x14ac:dyDescent="0.2">
      <c r="A386" s="1"/>
      <c r="B386" s="1"/>
      <c r="C386" s="1"/>
      <c r="D386" s="1"/>
      <c r="E386" s="1"/>
      <c r="F386" s="1"/>
      <c r="G386" s="1"/>
      <c r="H386" s="1"/>
      <c r="I386" s="1"/>
      <c r="J386" s="5"/>
      <c r="K386" s="5"/>
      <c r="L386" s="5"/>
    </row>
    <row r="387" spans="1:12" s="2" customFormat="1" x14ac:dyDescent="0.2">
      <c r="A387" s="1"/>
      <c r="B387" s="1"/>
      <c r="C387" s="1"/>
      <c r="D387" s="1"/>
      <c r="E387" s="1"/>
      <c r="F387" s="1"/>
      <c r="G387" s="1"/>
      <c r="H387" s="1"/>
      <c r="I387" s="1"/>
      <c r="J387" s="5"/>
      <c r="K387" s="5"/>
      <c r="L387" s="5"/>
    </row>
    <row r="388" spans="1:12" s="2" customFormat="1" x14ac:dyDescent="0.2">
      <c r="J388" s="5"/>
      <c r="K388" s="5"/>
      <c r="L388" s="5"/>
    </row>
    <row r="389" spans="1:12" s="2" customFormat="1" x14ac:dyDescent="0.2">
      <c r="J389" s="5"/>
      <c r="K389" s="5"/>
      <c r="L389" s="5"/>
    </row>
    <row r="390" spans="1:12" s="2" customFormat="1" x14ac:dyDescent="0.2">
      <c r="J390" s="5"/>
      <c r="K390" s="5"/>
      <c r="L390" s="5"/>
    </row>
    <row r="391" spans="1:12" s="2" customFormat="1" x14ac:dyDescent="0.2">
      <c r="J391" s="5"/>
      <c r="K391" s="5"/>
      <c r="L391" s="5"/>
    </row>
    <row r="392" spans="1:12" s="2" customFormat="1" x14ac:dyDescent="0.2">
      <c r="J392" s="5"/>
      <c r="K392" s="5"/>
      <c r="L392" s="5"/>
    </row>
    <row r="393" spans="1:12" s="2" customFormat="1" x14ac:dyDescent="0.2">
      <c r="J393" s="5"/>
      <c r="K393" s="5"/>
      <c r="L393" s="5"/>
    </row>
    <row r="394" spans="1:12" s="2" customFormat="1" x14ac:dyDescent="0.2">
      <c r="J394" s="5"/>
      <c r="K394" s="5"/>
      <c r="L394" s="5"/>
    </row>
    <row r="395" spans="1:12" s="2" customFormat="1" x14ac:dyDescent="0.2">
      <c r="J395" s="5"/>
      <c r="K395" s="5"/>
      <c r="L395" s="5"/>
    </row>
    <row r="396" spans="1:12" s="2" customFormat="1" x14ac:dyDescent="0.2">
      <c r="J396" s="5"/>
      <c r="K396" s="5"/>
      <c r="L396" s="5"/>
    </row>
    <row r="397" spans="1:12" s="2" customFormat="1" x14ac:dyDescent="0.2">
      <c r="J397" s="5"/>
      <c r="K397" s="5"/>
      <c r="L397" s="5"/>
    </row>
    <row r="398" spans="1:12" s="2" customFormat="1" x14ac:dyDescent="0.2">
      <c r="J398" s="5"/>
      <c r="K398" s="5"/>
      <c r="L398" s="5"/>
    </row>
    <row r="399" spans="1:12" s="2" customFormat="1" x14ac:dyDescent="0.2">
      <c r="J399" s="5"/>
      <c r="K399" s="5"/>
      <c r="L399" s="5"/>
    </row>
    <row r="400" spans="1:12" s="2" customFormat="1" x14ac:dyDescent="0.2">
      <c r="J400" s="5"/>
      <c r="K400" s="5"/>
      <c r="L400" s="5"/>
    </row>
    <row r="401" spans="10:12" s="2" customFormat="1" x14ac:dyDescent="0.2">
      <c r="J401" s="5"/>
      <c r="K401" s="5"/>
      <c r="L401" s="5"/>
    </row>
    <row r="402" spans="10:12" s="2" customFormat="1" x14ac:dyDescent="0.2">
      <c r="J402" s="5"/>
      <c r="K402" s="5"/>
      <c r="L402" s="5"/>
    </row>
    <row r="403" spans="10:12" s="2" customFormat="1" x14ac:dyDescent="0.2">
      <c r="J403" s="5"/>
      <c r="K403" s="5"/>
      <c r="L403" s="5"/>
    </row>
    <row r="404" spans="10:12" s="2" customFormat="1" x14ac:dyDescent="0.2">
      <c r="J404" s="5"/>
      <c r="K404" s="5"/>
      <c r="L404" s="5"/>
    </row>
    <row r="405" spans="10:12" s="2" customFormat="1" x14ac:dyDescent="0.2">
      <c r="J405" s="5"/>
      <c r="K405" s="5"/>
      <c r="L405" s="5"/>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064A9B9AE8894EBAF3B81624EE1E6A" ma:contentTypeVersion="15" ma:contentTypeDescription="Create a new document." ma:contentTypeScope="" ma:versionID="d7a2f03dea97206b8885aa0fb690f534">
  <xsd:schema xmlns:xsd="http://www.w3.org/2001/XMLSchema" xmlns:xs="http://www.w3.org/2001/XMLSchema" xmlns:p="http://schemas.microsoft.com/office/2006/metadata/properties" xmlns:ns2="5d6125b1-f334-4a8b-9bb6-c3b0640bb9d0" xmlns:ns3="e5ae2c70-b5dd-4930-99cf-6701901847c0" targetNamespace="http://schemas.microsoft.com/office/2006/metadata/properties" ma:root="true" ma:fieldsID="3710bd688cf4b840d8d335580aeabcc8" ns2:_="" ns3:_="">
    <xsd:import namespace="5d6125b1-f334-4a8b-9bb6-c3b0640bb9d0"/>
    <xsd:import namespace="e5ae2c70-b5dd-4930-99cf-6701901847c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6125b1-f334-4a8b-9bb6-c3b0640bb9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cab37934-e119-40bb-a8be-a57de41e9786}" ma:internalName="TaxCatchAll" ma:showField="CatchAllData" ma:web="5d6125b1-f334-4a8b-9bb6-c3b0640bb9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ae2c70-b5dd-4930-99cf-6701901847c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7dff912-270a-4f26-acc6-09ae6bc5ead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5ae2c70-b5dd-4930-99cf-6701901847c0">
      <Terms xmlns="http://schemas.microsoft.com/office/infopath/2007/PartnerControls"/>
    </lcf76f155ced4ddcb4097134ff3c332f>
    <TaxCatchAll xmlns="5d6125b1-f334-4a8b-9bb6-c3b0640bb9d0" xsi:nil="true"/>
    <_dlc_DocId xmlns="5d6125b1-f334-4a8b-9bb6-c3b0640bb9d0">2ZUK6S73DXCZ-1088142945-895725</_dlc_DocId>
    <_dlc_DocIdUrl xmlns="5d6125b1-f334-4a8b-9bb6-c3b0640bb9d0">
      <Url>https://mansfieldgovuk.sharepoint.com/sites/DPT-Plan/_layouts/15/DocIdRedir.aspx?ID=2ZUK6S73DXCZ-1088142945-895725</Url>
      <Description>2ZUK6S73DXCZ-1088142945-895725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651DB9E-9DB8-4A46-A8E6-3154EB5874B5}"/>
</file>

<file path=customXml/itemProps2.xml><?xml version="1.0" encoding="utf-8"?>
<ds:datastoreItem xmlns:ds="http://schemas.openxmlformats.org/officeDocument/2006/customXml" ds:itemID="{765B880F-7191-47BB-8361-B879A2CF4348}">
  <ds:schemaRefs>
    <ds:schemaRef ds:uri="http://schemas.microsoft.com/sharepoint/v3/contenttype/forms"/>
  </ds:schemaRefs>
</ds:datastoreItem>
</file>

<file path=customXml/itemProps3.xml><?xml version="1.0" encoding="utf-8"?>
<ds:datastoreItem xmlns:ds="http://schemas.openxmlformats.org/officeDocument/2006/customXml" ds:itemID="{DFF6FD55-11A1-49FA-AB1A-083AD357DF42}">
  <ds:schemaRefs>
    <ds:schemaRef ds:uri="http://schemas.microsoft.com/office/2006/metadata/properties"/>
    <ds:schemaRef ds:uri="http://schemas.openxmlformats.org/package/2006/metadata/core-properties"/>
    <ds:schemaRef ds:uri="http://purl.org/dc/dcmitype/"/>
    <ds:schemaRef ds:uri="http://purl.org/dc/elements/1.1/"/>
    <ds:schemaRef ds:uri="92d7fead-f0b8-40ed-a158-6880c61a618e"/>
    <ds:schemaRef ds:uri="http://schemas.microsoft.com/office/infopath/2007/PartnerControls"/>
    <ds:schemaRef ds:uri="b2c9787d-5783-44ef-b140-1052430a8528"/>
    <ds:schemaRef ds:uri="http://purl.org/dc/terms/"/>
    <ds:schemaRef ds:uri="http://schemas.microsoft.com/office/2006/documentManagement/types"/>
    <ds:schemaRef ds:uri="http://www.w3.org/XML/1998/namespace"/>
  </ds:schemaRefs>
</ds:datastoreItem>
</file>

<file path=customXml/itemProps4.xml><?xml version="1.0" encoding="utf-8"?>
<ds:datastoreItem xmlns:ds="http://schemas.openxmlformats.org/officeDocument/2006/customXml" ds:itemID="{2E2B4698-8025-49A5-8946-222FD5DC6066}"/>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Disclaimer</vt:lpstr>
      <vt:lpstr>Disused</vt:lpstr>
      <vt:lpstr>Football</vt:lpstr>
      <vt:lpstr>Football Demand</vt:lpstr>
      <vt:lpstr>Rugby Union</vt:lpstr>
      <vt:lpstr>Rugby Union Demand</vt:lpstr>
      <vt:lpstr>3G AGPs</vt:lpstr>
      <vt:lpstr>Sand-Based AGPs</vt:lpstr>
      <vt:lpstr>Hockey Demand</vt:lpstr>
      <vt:lpstr>Cricket</vt:lpstr>
      <vt:lpstr>Cricket Demand</vt:lpstr>
      <vt:lpstr>Rugby League</vt:lpstr>
      <vt:lpstr>Rugby League Demand</vt:lpstr>
      <vt:lpstr>Tennis</vt:lpstr>
      <vt:lpstr>Padel</vt:lpstr>
      <vt:lpstr>Outdoor Bowls</vt:lpstr>
      <vt:lpstr>Netball</vt:lpstr>
      <vt:lpstr>Petanque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hesketh</dc:creator>
  <cp:keywords/>
  <dc:description/>
  <cp:lastModifiedBy>jack hesketh</cp:lastModifiedBy>
  <cp:revision/>
  <dcterms:created xsi:type="dcterms:W3CDTF">2025-08-11T12:24:39Z</dcterms:created>
  <dcterms:modified xsi:type="dcterms:W3CDTF">2026-08-11T21:34:01Z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0x010100BD064A9B9AE8894EBAF3B81624EE1E6A</vt:lpwstr>
  </property>
  <property fmtid="{D5CDD505-2E9C-101B-9397-08002B2CF9AE}" pid="3" name="MediaServiceImageTags">
    <vt:lpwstr/>
  </property>
  <property fmtid="{D5CDD505-2E9C-101B-9397-08002B2CF9AE}" pid="4" name="_dlc_DocIdItemGuid">
    <vt:lpwstr>908f739d-3825-4f6c-b015-22d9be337bd5</vt:lpwstr>
  </property>
</Properties>
</file>